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<sst xmlns="http://schemas.openxmlformats.org/spreadsheetml/2006/main" count="110" uniqueCount="76">
  <si>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</si>
  <si>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</si>
  <si>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</si>
  <si>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</si>
  <si>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</si>
  <si>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</si>
  <si>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</si>
  <si>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</si>
  <si>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</si>
  <si>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</si>
  <si>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</si>
  <si>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</si>
  <si>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</si>
  <si>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</si>
  <si>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</si>
  <si>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</si>
  <si>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</si>
  <si>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</si>
  <si>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</si>
  <si>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</si>
  <si>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</si>
  <si>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</si>
  <si>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</si>
  <si>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</si>
  <si>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</si>
  <si>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</si>
  <si>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</si>
  <si>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</si>
  <si>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</si>
  <si>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</si>
  <si>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</si>
  <si>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</si>
  <si>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</si>
  <si>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</si>
  <si>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</si>
  <si>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</si>
  <si>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</si>
  <si>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</si>
  <si>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</si>
  <si>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</si>
  <si>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</si>
  <si>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</si>
  <si>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</si>
  <si>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</si>
  <si>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</si>
  <si>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</si>
  <si>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</si>
  <si>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</si>
  <si>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</si>
  <si>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</si>
  <si>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</si>
  <si>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</si>
  <si>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</si>
  <si>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</si>
  <si>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</si>
  <si>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</si>
  <si>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</si>
  <si>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</si>
  <si>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</si>
  <si>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</si>
  <si>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</si>
  <si>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Mutual Fund: Net Assets Under Management (AUM) as on …. (All figures in Rs. Crore)</t>
  </si>
  <si>
    <t>Taurus Liquid Fund</t>
  </si>
  <si>
    <t>Taurus Gilt Fund</t>
  </si>
  <si>
    <t>Taurus MIP Advantage Fund</t>
  </si>
  <si>
    <t>Taurus Short Term Income Fund</t>
  </si>
  <si>
    <t>Taurus Ultra Short Term Bond Fund</t>
  </si>
  <si>
    <t>Taurus Dynamic Income Fund</t>
  </si>
  <si>
    <t>Taurus Tax Shield</t>
  </si>
  <si>
    <t>Taurus Banking &amp; Financial Services Fund</t>
  </si>
  <si>
    <t>Taurus Bonanza Fund</t>
  </si>
  <si>
    <t>Taurus Discovery Fund</t>
  </si>
  <si>
    <t>Taurus Ethical Fund</t>
  </si>
  <si>
    <t>Taurus Infrastructure Fund</t>
  </si>
  <si>
    <t>Taurus Nifty Index Fund</t>
  </si>
  <si>
    <t>Taurus Starshare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</si>
</sst>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7" xfId="0" applyFont="1" applyBorder="1" applyAlignment="1">
      <alignment horizontal="right" wrapText="1"/>
    </xf>
    <xf numFmtId="4" fontId="0" fillId="0" borderId="14" xfId="0" applyNumberForma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83"/>
  <sheetViews>
    <sheetView showGridLines="0"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K35" sqref="BK3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73" t="s">
        <v>41</v>
      </c>
      <c r="B1" s="59" t="s">
        <v>31</v>
      </c>
      <c r="C1" s="64" t="s">
        <v>61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74"/>
      <c r="B2" s="60"/>
      <c r="C2" s="50" t="s">
        <v>30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0" t="s">
        <v>26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2"/>
      <c r="AQ2" s="50" t="s">
        <v>27</v>
      </c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2"/>
      <c r="BK2" s="67" t="s">
        <v>24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74"/>
      <c r="B3" s="60"/>
      <c r="C3" s="53" t="s">
        <v>11</v>
      </c>
      <c r="D3" s="54"/>
      <c r="E3" s="54"/>
      <c r="F3" s="54"/>
      <c r="G3" s="54"/>
      <c r="H3" s="54"/>
      <c r="I3" s="54"/>
      <c r="J3" s="54"/>
      <c r="K3" s="54"/>
      <c r="L3" s="55"/>
      <c r="M3" s="53" t="s">
        <v>12</v>
      </c>
      <c r="N3" s="54"/>
      <c r="O3" s="54"/>
      <c r="P3" s="54"/>
      <c r="Q3" s="54"/>
      <c r="R3" s="54"/>
      <c r="S3" s="54"/>
      <c r="T3" s="54"/>
      <c r="U3" s="54"/>
      <c r="V3" s="55"/>
      <c r="W3" s="53" t="s">
        <v>11</v>
      </c>
      <c r="X3" s="54"/>
      <c r="Y3" s="54"/>
      <c r="Z3" s="54"/>
      <c r="AA3" s="54"/>
      <c r="AB3" s="54"/>
      <c r="AC3" s="54"/>
      <c r="AD3" s="54"/>
      <c r="AE3" s="54"/>
      <c r="AF3" s="55"/>
      <c r="AG3" s="53" t="s">
        <v>12</v>
      </c>
      <c r="AH3" s="54"/>
      <c r="AI3" s="54"/>
      <c r="AJ3" s="54"/>
      <c r="AK3" s="54"/>
      <c r="AL3" s="54"/>
      <c r="AM3" s="54"/>
      <c r="AN3" s="54"/>
      <c r="AO3" s="54"/>
      <c r="AP3" s="55"/>
      <c r="AQ3" s="53" t="s">
        <v>11</v>
      </c>
      <c r="AR3" s="54"/>
      <c r="AS3" s="54"/>
      <c r="AT3" s="54"/>
      <c r="AU3" s="54"/>
      <c r="AV3" s="54"/>
      <c r="AW3" s="54"/>
      <c r="AX3" s="54"/>
      <c r="AY3" s="54"/>
      <c r="AZ3" s="55"/>
      <c r="BA3" s="53" t="s">
        <v>12</v>
      </c>
      <c r="BB3" s="54"/>
      <c r="BC3" s="54"/>
      <c r="BD3" s="54"/>
      <c r="BE3" s="54"/>
      <c r="BF3" s="54"/>
      <c r="BG3" s="54"/>
      <c r="BH3" s="54"/>
      <c r="BI3" s="54"/>
      <c r="BJ3" s="55"/>
      <c r="BK3" s="68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74"/>
      <c r="B4" s="60"/>
      <c r="C4" s="44" t="s">
        <v>37</v>
      </c>
      <c r="D4" s="45"/>
      <c r="E4" s="45"/>
      <c r="F4" s="45"/>
      <c r="G4" s="46"/>
      <c r="H4" s="47" t="s">
        <v>38</v>
      </c>
      <c r="I4" s="48"/>
      <c r="J4" s="48"/>
      <c r="K4" s="48"/>
      <c r="L4" s="49"/>
      <c r="M4" s="44" t="s">
        <v>37</v>
      </c>
      <c r="N4" s="45"/>
      <c r="O4" s="45"/>
      <c r="P4" s="45"/>
      <c r="Q4" s="46"/>
      <c r="R4" s="47" t="s">
        <v>38</v>
      </c>
      <c r="S4" s="48"/>
      <c r="T4" s="48"/>
      <c r="U4" s="48"/>
      <c r="V4" s="49"/>
      <c r="W4" s="44" t="s">
        <v>37</v>
      </c>
      <c r="X4" s="45"/>
      <c r="Y4" s="45"/>
      <c r="Z4" s="45"/>
      <c r="AA4" s="46"/>
      <c r="AB4" s="47" t="s">
        <v>38</v>
      </c>
      <c r="AC4" s="48"/>
      <c r="AD4" s="48"/>
      <c r="AE4" s="48"/>
      <c r="AF4" s="49"/>
      <c r="AG4" s="44" t="s">
        <v>37</v>
      </c>
      <c r="AH4" s="45"/>
      <c r="AI4" s="45"/>
      <c r="AJ4" s="45"/>
      <c r="AK4" s="46"/>
      <c r="AL4" s="47" t="s">
        <v>38</v>
      </c>
      <c r="AM4" s="48"/>
      <c r="AN4" s="48"/>
      <c r="AO4" s="48"/>
      <c r="AP4" s="49"/>
      <c r="AQ4" s="44" t="s">
        <v>37</v>
      </c>
      <c r="AR4" s="45"/>
      <c r="AS4" s="45"/>
      <c r="AT4" s="45"/>
      <c r="AU4" s="46"/>
      <c r="AV4" s="47" t="s">
        <v>38</v>
      </c>
      <c r="AW4" s="48"/>
      <c r="AX4" s="48"/>
      <c r="AY4" s="48"/>
      <c r="AZ4" s="49"/>
      <c r="BA4" s="44" t="s">
        <v>37</v>
      </c>
      <c r="BB4" s="45"/>
      <c r="BC4" s="45"/>
      <c r="BD4" s="45"/>
      <c r="BE4" s="46"/>
      <c r="BF4" s="47" t="s">
        <v>38</v>
      </c>
      <c r="BG4" s="48"/>
      <c r="BH4" s="48"/>
      <c r="BI4" s="48"/>
      <c r="BJ4" s="49"/>
      <c r="BK4" s="68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74"/>
      <c r="B5" s="60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9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3"/>
    </row>
    <row r="7" spans="1:63" ht="12.75">
      <c r="A7" s="16" t="s">
        <v>42</v>
      </c>
      <c r="B7" s="20" t="s">
        <v>13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3"/>
    </row>
    <row r="8" spans="1:63" ht="12.75">
      <c r="A8" s="16"/>
      <c r="B8" s="21" t="s">
        <v>62</v>
      </c>
      <c r="C8" s="32">
        <v>0</v>
      </c>
      <c r="D8" s="33">
        <v>5.0065332516127</v>
      </c>
      <c r="E8" s="32">
        <v>0</v>
      </c>
      <c r="F8" s="32">
        <v>0</v>
      </c>
      <c r="G8" s="32">
        <v>0</v>
      </c>
      <c r="H8" s="32">
        <v>0.6690248896444999</v>
      </c>
      <c r="I8" s="33">
        <v>1169.3591088652888</v>
      </c>
      <c r="J8" s="33">
        <v>1204.8612692106722</v>
      </c>
      <c r="K8" s="33">
        <v>0</v>
      </c>
      <c r="L8" s="34">
        <v>26.5944660765479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0.010698463387000002</v>
      </c>
      <c r="S8" s="33">
        <v>6.1655952241289</v>
      </c>
      <c r="T8" s="33">
        <v>29.5911180151612</v>
      </c>
      <c r="U8" s="33">
        <v>0</v>
      </c>
      <c r="V8" s="34">
        <v>5.1947661676128005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1.7053731485118002</v>
      </c>
      <c r="AW8" s="33">
        <v>1063.6931300023823</v>
      </c>
      <c r="AX8" s="33">
        <v>167.6241077372569</v>
      </c>
      <c r="AY8" s="33">
        <v>0</v>
      </c>
      <c r="AZ8" s="34">
        <v>6.161591424805298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0.29694514535300004</v>
      </c>
      <c r="BG8" s="33">
        <v>44.5650172221933</v>
      </c>
      <c r="BH8" s="33">
        <v>0</v>
      </c>
      <c r="BI8" s="33">
        <v>0</v>
      </c>
      <c r="BJ8" s="34">
        <v>0.074741353516</v>
      </c>
      <c r="BK8" s="35">
        <f>SUM(C8:BJ8)</f>
        <v>3731.573486198075</v>
      </c>
    </row>
    <row r="9" spans="1:63" ht="12.75">
      <c r="A9" s="16"/>
      <c r="B9" s="22" t="s">
        <v>51</v>
      </c>
      <c r="C9" s="36">
        <f>SUM(C8)</f>
        <v>0</v>
      </c>
      <c r="D9" s="36">
        <f aca="true" t="shared" si="0" ref="D9:BJ9">SUM(D8)</f>
        <v>5.0065332516127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6">
        <f t="shared" si="0"/>
        <v>0.6690248896444999</v>
      </c>
      <c r="I9" s="36">
        <f t="shared" si="0"/>
        <v>1169.3591088652888</v>
      </c>
      <c r="J9" s="36">
        <f t="shared" si="0"/>
        <v>1204.8612692106722</v>
      </c>
      <c r="K9" s="36">
        <f t="shared" si="0"/>
        <v>0</v>
      </c>
      <c r="L9" s="36">
        <f t="shared" si="0"/>
        <v>26.5944660765479</v>
      </c>
      <c r="M9" s="36">
        <f t="shared" si="0"/>
        <v>0</v>
      </c>
      <c r="N9" s="36">
        <f t="shared" si="0"/>
        <v>0</v>
      </c>
      <c r="O9" s="36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0.010698463387000002</v>
      </c>
      <c r="S9" s="36">
        <f t="shared" si="0"/>
        <v>6.1655952241289</v>
      </c>
      <c r="T9" s="36">
        <f t="shared" si="0"/>
        <v>29.5911180151612</v>
      </c>
      <c r="U9" s="36">
        <f t="shared" si="0"/>
        <v>0</v>
      </c>
      <c r="V9" s="36">
        <f t="shared" si="0"/>
        <v>5.1947661676128005</v>
      </c>
      <c r="W9" s="36">
        <f t="shared" si="0"/>
        <v>0</v>
      </c>
      <c r="X9" s="36">
        <f t="shared" si="0"/>
        <v>0</v>
      </c>
      <c r="Y9" s="36">
        <f t="shared" si="0"/>
        <v>0</v>
      </c>
      <c r="Z9" s="36">
        <f t="shared" si="0"/>
        <v>0</v>
      </c>
      <c r="AA9" s="36">
        <f t="shared" si="0"/>
        <v>0</v>
      </c>
      <c r="AB9" s="36">
        <f t="shared" si="0"/>
        <v>0</v>
      </c>
      <c r="AC9" s="36">
        <f t="shared" si="0"/>
        <v>0</v>
      </c>
      <c r="AD9" s="36">
        <f t="shared" si="0"/>
        <v>0</v>
      </c>
      <c r="AE9" s="36">
        <f t="shared" si="0"/>
        <v>0</v>
      </c>
      <c r="AF9" s="36">
        <f t="shared" si="0"/>
        <v>0</v>
      </c>
      <c r="AG9" s="36">
        <f t="shared" si="0"/>
        <v>0</v>
      </c>
      <c r="AH9" s="36">
        <f t="shared" si="0"/>
        <v>0</v>
      </c>
      <c r="AI9" s="36">
        <f t="shared" si="0"/>
        <v>0</v>
      </c>
      <c r="AJ9" s="36">
        <f t="shared" si="0"/>
        <v>0</v>
      </c>
      <c r="AK9" s="36">
        <f t="shared" si="0"/>
        <v>0</v>
      </c>
      <c r="AL9" s="36">
        <f t="shared" si="0"/>
        <v>0</v>
      </c>
      <c r="AM9" s="36">
        <f t="shared" si="0"/>
        <v>0</v>
      </c>
      <c r="AN9" s="36">
        <f t="shared" si="0"/>
        <v>0</v>
      </c>
      <c r="AO9" s="36">
        <f t="shared" si="0"/>
        <v>0</v>
      </c>
      <c r="AP9" s="36">
        <f t="shared" si="0"/>
        <v>0</v>
      </c>
      <c r="AQ9" s="36">
        <f t="shared" si="0"/>
        <v>0</v>
      </c>
      <c r="AR9" s="36">
        <f t="shared" si="0"/>
        <v>0</v>
      </c>
      <c r="AS9" s="36">
        <f t="shared" si="0"/>
        <v>0</v>
      </c>
      <c r="AT9" s="36">
        <f t="shared" si="0"/>
        <v>0</v>
      </c>
      <c r="AU9" s="36">
        <f t="shared" si="0"/>
        <v>0</v>
      </c>
      <c r="AV9" s="36">
        <f t="shared" si="0"/>
        <v>1.7053731485118002</v>
      </c>
      <c r="AW9" s="36">
        <f t="shared" si="0"/>
        <v>1063.6931300023823</v>
      </c>
      <c r="AX9" s="36">
        <f t="shared" si="0"/>
        <v>167.6241077372569</v>
      </c>
      <c r="AY9" s="36">
        <f t="shared" si="0"/>
        <v>0</v>
      </c>
      <c r="AZ9" s="36">
        <f t="shared" si="0"/>
        <v>6.161591424805298</v>
      </c>
      <c r="BA9" s="36">
        <f t="shared" si="0"/>
        <v>0</v>
      </c>
      <c r="BB9" s="36">
        <f t="shared" si="0"/>
        <v>0</v>
      </c>
      <c r="BC9" s="36">
        <f t="shared" si="0"/>
        <v>0</v>
      </c>
      <c r="BD9" s="36">
        <f t="shared" si="0"/>
        <v>0</v>
      </c>
      <c r="BE9" s="36">
        <f t="shared" si="0"/>
        <v>0</v>
      </c>
      <c r="BF9" s="36">
        <f t="shared" si="0"/>
        <v>0.29694514535300004</v>
      </c>
      <c r="BG9" s="36">
        <f t="shared" si="0"/>
        <v>44.5650172221933</v>
      </c>
      <c r="BH9" s="36">
        <f t="shared" si="0"/>
        <v>0</v>
      </c>
      <c r="BI9" s="36">
        <f t="shared" si="0"/>
        <v>0</v>
      </c>
      <c r="BJ9" s="36">
        <f t="shared" si="0"/>
        <v>0.074741353516</v>
      </c>
      <c r="BK9" s="37">
        <f>SUM(C9:BJ9)</f>
        <v>3731.573486198075</v>
      </c>
    </row>
    <row r="10" spans="1:63" ht="12.75">
      <c r="A10" s="16" t="s">
        <v>43</v>
      </c>
      <c r="B10" s="20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16"/>
      <c r="B11" s="21" t="s">
        <v>63</v>
      </c>
      <c r="C11" s="32">
        <v>0</v>
      </c>
      <c r="D11" s="33">
        <v>0.020524635193399997</v>
      </c>
      <c r="E11" s="32">
        <v>0</v>
      </c>
      <c r="F11" s="32">
        <v>0</v>
      </c>
      <c r="G11" s="32">
        <v>0</v>
      </c>
      <c r="H11" s="32">
        <v>0.0167142837096</v>
      </c>
      <c r="I11" s="33">
        <v>0.0101743235483</v>
      </c>
      <c r="J11" s="33">
        <v>0</v>
      </c>
      <c r="K11" s="33">
        <v>0</v>
      </c>
      <c r="L11" s="33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0</v>
      </c>
      <c r="AS11" s="32">
        <v>0</v>
      </c>
      <c r="AT11" s="32">
        <v>0</v>
      </c>
      <c r="AU11" s="32">
        <v>0</v>
      </c>
      <c r="AV11" s="32">
        <v>0.0132437040965</v>
      </c>
      <c r="AW11" s="33">
        <v>0.00026302512900000004</v>
      </c>
      <c r="AX11" s="33">
        <v>0</v>
      </c>
      <c r="AY11" s="33">
        <v>0</v>
      </c>
      <c r="AZ11" s="33">
        <v>0.0005065373547</v>
      </c>
      <c r="BA11" s="32">
        <v>0</v>
      </c>
      <c r="BB11" s="32">
        <v>0</v>
      </c>
      <c r="BC11" s="32">
        <v>0</v>
      </c>
      <c r="BD11" s="32">
        <v>0</v>
      </c>
      <c r="BE11" s="32">
        <v>0</v>
      </c>
      <c r="BF11" s="32">
        <v>0.0080911548381</v>
      </c>
      <c r="BG11" s="33">
        <v>0</v>
      </c>
      <c r="BH11" s="33">
        <v>0</v>
      </c>
      <c r="BI11" s="33">
        <v>0</v>
      </c>
      <c r="BJ11" s="33">
        <v>0</v>
      </c>
      <c r="BK11" s="35">
        <f>SUM(C11:BJ11)</f>
        <v>0.0695176638696</v>
      </c>
    </row>
    <row r="12" spans="1:63" ht="12.75">
      <c r="A12" s="16"/>
      <c r="B12" s="22" t="s">
        <v>52</v>
      </c>
      <c r="C12" s="36">
        <f>SUM(C11)</f>
        <v>0</v>
      </c>
      <c r="D12" s="36">
        <f aca="true" t="shared" si="1" ref="D12:BJ12">SUM(D11)</f>
        <v>0.020524635193399997</v>
      </c>
      <c r="E12" s="36">
        <f t="shared" si="1"/>
        <v>0</v>
      </c>
      <c r="F12" s="36">
        <f t="shared" si="1"/>
        <v>0</v>
      </c>
      <c r="G12" s="36">
        <f t="shared" si="1"/>
        <v>0</v>
      </c>
      <c r="H12" s="36">
        <f t="shared" si="1"/>
        <v>0.0167142837096</v>
      </c>
      <c r="I12" s="36">
        <f t="shared" si="1"/>
        <v>0.0101743235483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36">
        <f t="shared" si="1"/>
        <v>0</v>
      </c>
      <c r="Y12" s="36">
        <f t="shared" si="1"/>
        <v>0</v>
      </c>
      <c r="Z12" s="36">
        <f t="shared" si="1"/>
        <v>0</v>
      </c>
      <c r="AA12" s="36">
        <f t="shared" si="1"/>
        <v>0</v>
      </c>
      <c r="AB12" s="36">
        <f t="shared" si="1"/>
        <v>0</v>
      </c>
      <c r="AC12" s="36">
        <f t="shared" si="1"/>
        <v>0</v>
      </c>
      <c r="AD12" s="36">
        <f t="shared" si="1"/>
        <v>0</v>
      </c>
      <c r="AE12" s="36">
        <f t="shared" si="1"/>
        <v>0</v>
      </c>
      <c r="AF12" s="36">
        <f t="shared" si="1"/>
        <v>0</v>
      </c>
      <c r="AG12" s="36">
        <f t="shared" si="1"/>
        <v>0</v>
      </c>
      <c r="AH12" s="36">
        <f t="shared" si="1"/>
        <v>0</v>
      </c>
      <c r="AI12" s="36">
        <f t="shared" si="1"/>
        <v>0</v>
      </c>
      <c r="AJ12" s="36">
        <f t="shared" si="1"/>
        <v>0</v>
      </c>
      <c r="AK12" s="36">
        <f t="shared" si="1"/>
        <v>0</v>
      </c>
      <c r="AL12" s="36">
        <f t="shared" si="1"/>
        <v>0</v>
      </c>
      <c r="AM12" s="36">
        <f t="shared" si="1"/>
        <v>0</v>
      </c>
      <c r="AN12" s="36">
        <f t="shared" si="1"/>
        <v>0</v>
      </c>
      <c r="AO12" s="36">
        <f t="shared" si="1"/>
        <v>0</v>
      </c>
      <c r="AP12" s="36">
        <f t="shared" si="1"/>
        <v>0</v>
      </c>
      <c r="AQ12" s="36">
        <f t="shared" si="1"/>
        <v>0</v>
      </c>
      <c r="AR12" s="36">
        <f t="shared" si="1"/>
        <v>0</v>
      </c>
      <c r="AS12" s="36">
        <f t="shared" si="1"/>
        <v>0</v>
      </c>
      <c r="AT12" s="36">
        <f t="shared" si="1"/>
        <v>0</v>
      </c>
      <c r="AU12" s="36">
        <f t="shared" si="1"/>
        <v>0</v>
      </c>
      <c r="AV12" s="36">
        <f t="shared" si="1"/>
        <v>0.0132437040965</v>
      </c>
      <c r="AW12" s="36">
        <f t="shared" si="1"/>
        <v>0.00026302512900000004</v>
      </c>
      <c r="AX12" s="36">
        <f t="shared" si="1"/>
        <v>0</v>
      </c>
      <c r="AY12" s="36">
        <f t="shared" si="1"/>
        <v>0</v>
      </c>
      <c r="AZ12" s="36">
        <f t="shared" si="1"/>
        <v>0.0005065373547</v>
      </c>
      <c r="BA12" s="36">
        <f t="shared" si="1"/>
        <v>0</v>
      </c>
      <c r="BB12" s="36">
        <f t="shared" si="1"/>
        <v>0</v>
      </c>
      <c r="BC12" s="36">
        <f t="shared" si="1"/>
        <v>0</v>
      </c>
      <c r="BD12" s="36">
        <f t="shared" si="1"/>
        <v>0</v>
      </c>
      <c r="BE12" s="36">
        <f t="shared" si="1"/>
        <v>0</v>
      </c>
      <c r="BF12" s="36">
        <f t="shared" si="1"/>
        <v>0.0080911548381</v>
      </c>
      <c r="BG12" s="36">
        <f t="shared" si="1"/>
        <v>0</v>
      </c>
      <c r="BH12" s="36">
        <f t="shared" si="1"/>
        <v>0</v>
      </c>
      <c r="BI12" s="36">
        <f t="shared" si="1"/>
        <v>0</v>
      </c>
      <c r="BJ12" s="36">
        <f t="shared" si="1"/>
        <v>0</v>
      </c>
      <c r="BK12" s="37">
        <f>SUM(C12:BJ12)</f>
        <v>0.0695176638696</v>
      </c>
    </row>
    <row r="13" spans="1:63" ht="12.75">
      <c r="A13" s="16" t="s">
        <v>44</v>
      </c>
      <c r="B13" s="20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16"/>
      <c r="B14" s="21" t="s">
        <v>39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0</v>
      </c>
      <c r="AO14" s="32">
        <v>0</v>
      </c>
      <c r="AP14" s="32">
        <v>0</v>
      </c>
      <c r="AQ14" s="32">
        <v>0</v>
      </c>
      <c r="AR14" s="32">
        <v>0</v>
      </c>
      <c r="AS14" s="32">
        <v>0</v>
      </c>
      <c r="AT14" s="32">
        <v>0</v>
      </c>
      <c r="AU14" s="32">
        <v>0</v>
      </c>
      <c r="AV14" s="32">
        <v>0</v>
      </c>
      <c r="AW14" s="32">
        <v>0</v>
      </c>
      <c r="AX14" s="32">
        <v>0</v>
      </c>
      <c r="AY14" s="32">
        <v>0</v>
      </c>
      <c r="AZ14" s="32">
        <v>0</v>
      </c>
      <c r="BA14" s="32">
        <v>0</v>
      </c>
      <c r="BB14" s="32">
        <v>0</v>
      </c>
      <c r="BC14" s="32">
        <v>0</v>
      </c>
      <c r="BD14" s="32">
        <v>0</v>
      </c>
      <c r="BE14" s="32">
        <v>0</v>
      </c>
      <c r="BF14" s="32">
        <v>0</v>
      </c>
      <c r="BG14" s="32">
        <v>0</v>
      </c>
      <c r="BH14" s="32">
        <v>0</v>
      </c>
      <c r="BI14" s="32">
        <v>0</v>
      </c>
      <c r="BJ14" s="32">
        <v>0</v>
      </c>
      <c r="BK14" s="32">
        <v>0</v>
      </c>
    </row>
    <row r="15" spans="1:63" ht="12.75">
      <c r="A15" s="16"/>
      <c r="B15" s="22" t="s">
        <v>56</v>
      </c>
      <c r="C15" s="36">
        <f>SUM(C14)</f>
        <v>0</v>
      </c>
      <c r="D15" s="36">
        <f aca="true" t="shared" si="2" ref="D15:BJ15">SUM(D14)</f>
        <v>0</v>
      </c>
      <c r="E15" s="36">
        <f t="shared" si="2"/>
        <v>0</v>
      </c>
      <c r="F15" s="36">
        <f t="shared" si="2"/>
        <v>0</v>
      </c>
      <c r="G15" s="36">
        <f t="shared" si="2"/>
        <v>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  <c r="M15" s="36">
        <f t="shared" si="2"/>
        <v>0</v>
      </c>
      <c r="N15" s="36">
        <f t="shared" si="2"/>
        <v>0</v>
      </c>
      <c r="O15" s="36">
        <f t="shared" si="2"/>
        <v>0</v>
      </c>
      <c r="P15" s="36">
        <f t="shared" si="2"/>
        <v>0</v>
      </c>
      <c r="Q15" s="36">
        <f t="shared" si="2"/>
        <v>0</v>
      </c>
      <c r="R15" s="36">
        <f t="shared" si="2"/>
        <v>0</v>
      </c>
      <c r="S15" s="36">
        <f t="shared" si="2"/>
        <v>0</v>
      </c>
      <c r="T15" s="36">
        <f t="shared" si="2"/>
        <v>0</v>
      </c>
      <c r="U15" s="36">
        <f t="shared" si="2"/>
        <v>0</v>
      </c>
      <c r="V15" s="36">
        <f t="shared" si="2"/>
        <v>0</v>
      </c>
      <c r="W15" s="36">
        <f t="shared" si="2"/>
        <v>0</v>
      </c>
      <c r="X15" s="36">
        <f t="shared" si="2"/>
        <v>0</v>
      </c>
      <c r="Y15" s="36">
        <f t="shared" si="2"/>
        <v>0</v>
      </c>
      <c r="Z15" s="36">
        <f t="shared" si="2"/>
        <v>0</v>
      </c>
      <c r="AA15" s="36">
        <f t="shared" si="2"/>
        <v>0</v>
      </c>
      <c r="AB15" s="36">
        <f t="shared" si="2"/>
        <v>0</v>
      </c>
      <c r="AC15" s="36">
        <f t="shared" si="2"/>
        <v>0</v>
      </c>
      <c r="AD15" s="36">
        <f t="shared" si="2"/>
        <v>0</v>
      </c>
      <c r="AE15" s="36">
        <f t="shared" si="2"/>
        <v>0</v>
      </c>
      <c r="AF15" s="36">
        <f t="shared" si="2"/>
        <v>0</v>
      </c>
      <c r="AG15" s="36">
        <f t="shared" si="2"/>
        <v>0</v>
      </c>
      <c r="AH15" s="36">
        <f t="shared" si="2"/>
        <v>0</v>
      </c>
      <c r="AI15" s="36">
        <f t="shared" si="2"/>
        <v>0</v>
      </c>
      <c r="AJ15" s="36">
        <f t="shared" si="2"/>
        <v>0</v>
      </c>
      <c r="AK15" s="36">
        <f t="shared" si="2"/>
        <v>0</v>
      </c>
      <c r="AL15" s="36">
        <f t="shared" si="2"/>
        <v>0</v>
      </c>
      <c r="AM15" s="36">
        <f t="shared" si="2"/>
        <v>0</v>
      </c>
      <c r="AN15" s="36">
        <f t="shared" si="2"/>
        <v>0</v>
      </c>
      <c r="AO15" s="36">
        <f t="shared" si="2"/>
        <v>0</v>
      </c>
      <c r="AP15" s="36">
        <f t="shared" si="2"/>
        <v>0</v>
      </c>
      <c r="AQ15" s="36">
        <f t="shared" si="2"/>
        <v>0</v>
      </c>
      <c r="AR15" s="36">
        <f t="shared" si="2"/>
        <v>0</v>
      </c>
      <c r="AS15" s="36">
        <f t="shared" si="2"/>
        <v>0</v>
      </c>
      <c r="AT15" s="36">
        <f t="shared" si="2"/>
        <v>0</v>
      </c>
      <c r="AU15" s="36">
        <f t="shared" si="2"/>
        <v>0</v>
      </c>
      <c r="AV15" s="36">
        <f t="shared" si="2"/>
        <v>0</v>
      </c>
      <c r="AW15" s="36">
        <f t="shared" si="2"/>
        <v>0</v>
      </c>
      <c r="AX15" s="36">
        <f t="shared" si="2"/>
        <v>0</v>
      </c>
      <c r="AY15" s="36">
        <f t="shared" si="2"/>
        <v>0</v>
      </c>
      <c r="AZ15" s="36">
        <f t="shared" si="2"/>
        <v>0</v>
      </c>
      <c r="BA15" s="36">
        <f t="shared" si="2"/>
        <v>0</v>
      </c>
      <c r="BB15" s="36">
        <f t="shared" si="2"/>
        <v>0</v>
      </c>
      <c r="BC15" s="36">
        <f t="shared" si="2"/>
        <v>0</v>
      </c>
      <c r="BD15" s="36">
        <f t="shared" si="2"/>
        <v>0</v>
      </c>
      <c r="BE15" s="36">
        <f t="shared" si="2"/>
        <v>0</v>
      </c>
      <c r="BF15" s="36">
        <f t="shared" si="2"/>
        <v>0</v>
      </c>
      <c r="BG15" s="36">
        <f t="shared" si="2"/>
        <v>0</v>
      </c>
      <c r="BH15" s="36">
        <f t="shared" si="2"/>
        <v>0</v>
      </c>
      <c r="BI15" s="36">
        <f t="shared" si="2"/>
        <v>0</v>
      </c>
      <c r="BJ15" s="36">
        <f t="shared" si="2"/>
        <v>0</v>
      </c>
      <c r="BK15" s="37">
        <f>SUM(C15:BJ15)</f>
        <v>0</v>
      </c>
    </row>
    <row r="16" spans="1:63" ht="12.75">
      <c r="A16" s="16" t="s">
        <v>45</v>
      </c>
      <c r="B16" s="20" t="s">
        <v>14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16"/>
      <c r="B17" s="21" t="s">
        <v>39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</row>
    <row r="18" spans="1:63" ht="12.75">
      <c r="A18" s="16"/>
      <c r="B18" s="21" t="s">
        <v>55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0</v>
      </c>
      <c r="BJ18" s="38">
        <v>0</v>
      </c>
      <c r="BK18" s="38">
        <v>0</v>
      </c>
    </row>
    <row r="19" spans="1:63" ht="12.75">
      <c r="A19" s="16" t="s">
        <v>47</v>
      </c>
      <c r="B19" s="28" t="s">
        <v>57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16"/>
      <c r="B20" s="21" t="s">
        <v>39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</row>
    <row r="21" spans="1:63" ht="12.75">
      <c r="A21" s="16"/>
      <c r="B21" s="21" t="s">
        <v>54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</row>
    <row r="22" spans="1:63" ht="12.75">
      <c r="A22" s="16" t="s">
        <v>48</v>
      </c>
      <c r="B22" s="20" t="s">
        <v>15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16"/>
      <c r="B23" s="29" t="s">
        <v>67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0.0331097026449</v>
      </c>
      <c r="I23" s="33">
        <v>0.2161963778709</v>
      </c>
      <c r="J23" s="33">
        <v>0</v>
      </c>
      <c r="K23" s="33">
        <v>0</v>
      </c>
      <c r="L23" s="33">
        <v>0.06280469674189999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0.0087985166772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2.0010834673830997</v>
      </c>
      <c r="AW23" s="33">
        <v>4.9062948424513</v>
      </c>
      <c r="AX23" s="33">
        <v>0</v>
      </c>
      <c r="AY23" s="33">
        <v>0</v>
      </c>
      <c r="AZ23" s="33">
        <v>7.002633620449999</v>
      </c>
      <c r="BA23" s="33">
        <v>0</v>
      </c>
      <c r="BB23" s="33">
        <v>0</v>
      </c>
      <c r="BC23" s="33">
        <v>0</v>
      </c>
      <c r="BD23" s="33">
        <v>0</v>
      </c>
      <c r="BE23" s="33">
        <v>0</v>
      </c>
      <c r="BF23" s="33">
        <v>0.13296256041840002</v>
      </c>
      <c r="BG23" s="33">
        <v>0</v>
      </c>
      <c r="BH23" s="33">
        <v>0.7528176508063</v>
      </c>
      <c r="BI23" s="33">
        <v>0</v>
      </c>
      <c r="BJ23" s="33">
        <v>0</v>
      </c>
      <c r="BK23" s="30">
        <f aca="true" t="shared" si="3" ref="BK23:BK28">SUM(C23:BJ23)</f>
        <v>15.116701435443998</v>
      </c>
    </row>
    <row r="24" spans="1:63" ht="12.75">
      <c r="A24" s="16"/>
      <c r="B24" s="29" t="s">
        <v>65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2.8417738776444</v>
      </c>
      <c r="I24" s="33">
        <v>7.3760748150321005</v>
      </c>
      <c r="J24" s="33">
        <v>0</v>
      </c>
      <c r="K24" s="33">
        <v>0</v>
      </c>
      <c r="L24" s="33">
        <v>4.7545743737093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0.8801889204184999</v>
      </c>
      <c r="S24" s="33">
        <v>2.0666412529999003</v>
      </c>
      <c r="T24" s="33">
        <v>26.725163364354803</v>
      </c>
      <c r="U24" s="33">
        <v>0</v>
      </c>
      <c r="V24" s="33">
        <v>11.992921786870701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10.899005436380703</v>
      </c>
      <c r="AW24" s="33">
        <v>70.43736778483772</v>
      </c>
      <c r="AX24" s="33">
        <v>0</v>
      </c>
      <c r="AY24" s="33">
        <v>0</v>
      </c>
      <c r="AZ24" s="33">
        <v>35.4828913100942</v>
      </c>
      <c r="BA24" s="33">
        <v>0</v>
      </c>
      <c r="BB24" s="33">
        <v>0</v>
      </c>
      <c r="BC24" s="33">
        <v>0</v>
      </c>
      <c r="BD24" s="33">
        <v>0</v>
      </c>
      <c r="BE24" s="33">
        <v>0</v>
      </c>
      <c r="BF24" s="33">
        <v>4.7764015140942</v>
      </c>
      <c r="BG24" s="33">
        <v>5.3738675772902</v>
      </c>
      <c r="BH24" s="33">
        <v>2.7056391842254</v>
      </c>
      <c r="BI24" s="33">
        <v>0</v>
      </c>
      <c r="BJ24" s="33">
        <v>0</v>
      </c>
      <c r="BK24" s="30">
        <f t="shared" si="3"/>
        <v>186.31251119795212</v>
      </c>
    </row>
    <row r="25" spans="1:63" ht="12.75">
      <c r="A25" s="16"/>
      <c r="B25" s="29" t="s">
        <v>66</v>
      </c>
      <c r="C25" s="33">
        <v>0</v>
      </c>
      <c r="D25" s="33">
        <v>4.8977080265483</v>
      </c>
      <c r="E25" s="33">
        <v>0</v>
      </c>
      <c r="F25" s="33">
        <v>0</v>
      </c>
      <c r="G25" s="33">
        <v>0</v>
      </c>
      <c r="H25" s="33">
        <v>0.5551521279994</v>
      </c>
      <c r="I25" s="33">
        <v>5.2876246321289</v>
      </c>
      <c r="J25" s="33">
        <v>0.5292914455161</v>
      </c>
      <c r="K25" s="33">
        <v>0</v>
      </c>
      <c r="L25" s="33">
        <v>5.1395255125803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0.3436146120639</v>
      </c>
      <c r="S25" s="33">
        <v>0.0486766618063</v>
      </c>
      <c r="T25" s="33">
        <v>0</v>
      </c>
      <c r="U25" s="33">
        <v>0</v>
      </c>
      <c r="V25" s="33">
        <v>4.5247988122258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0.4841954785806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3.683166580570499</v>
      </c>
      <c r="AW25" s="33">
        <v>28.497481278547003</v>
      </c>
      <c r="AX25" s="33">
        <v>0</v>
      </c>
      <c r="AY25" s="33">
        <v>0</v>
      </c>
      <c r="AZ25" s="33">
        <v>7.742205153385002</v>
      </c>
      <c r="BA25" s="33">
        <v>0</v>
      </c>
      <c r="BB25" s="33">
        <v>0</v>
      </c>
      <c r="BC25" s="33">
        <v>0</v>
      </c>
      <c r="BD25" s="33">
        <v>0</v>
      </c>
      <c r="BE25" s="33">
        <v>0</v>
      </c>
      <c r="BF25" s="33">
        <v>0.4042523004484001</v>
      </c>
      <c r="BG25" s="33">
        <v>0</v>
      </c>
      <c r="BH25" s="33">
        <v>0.1396269083546</v>
      </c>
      <c r="BI25" s="33">
        <v>0</v>
      </c>
      <c r="BJ25" s="33">
        <v>0</v>
      </c>
      <c r="BK25" s="30">
        <f t="shared" si="3"/>
        <v>62.2773195307551</v>
      </c>
    </row>
    <row r="26" spans="1:63" ht="12.75">
      <c r="A26" s="16"/>
      <c r="B26" s="29" t="s">
        <v>64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0.0606265303545</v>
      </c>
      <c r="I26" s="33">
        <v>0</v>
      </c>
      <c r="J26" s="33">
        <v>0</v>
      </c>
      <c r="K26" s="33">
        <v>0</v>
      </c>
      <c r="L26" s="33">
        <v>0.11990701106449998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0.0201670741935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7.2184861565629</v>
      </c>
      <c r="AW26" s="33">
        <v>0.5246330056772001</v>
      </c>
      <c r="AX26" s="33">
        <v>0</v>
      </c>
      <c r="AY26" s="33">
        <v>0</v>
      </c>
      <c r="AZ26" s="33">
        <v>6.684917897804102</v>
      </c>
      <c r="BA26" s="33">
        <v>0</v>
      </c>
      <c r="BB26" s="33">
        <v>0</v>
      </c>
      <c r="BC26" s="33">
        <v>0</v>
      </c>
      <c r="BD26" s="33">
        <v>0</v>
      </c>
      <c r="BE26" s="33">
        <v>0</v>
      </c>
      <c r="BF26" s="33">
        <v>0.7984811317365995</v>
      </c>
      <c r="BG26" s="33">
        <v>0</v>
      </c>
      <c r="BH26" s="33">
        <v>1.7105598034514</v>
      </c>
      <c r="BI26" s="33">
        <v>0</v>
      </c>
      <c r="BJ26" s="33">
        <v>0</v>
      </c>
      <c r="BK26" s="30">
        <f t="shared" si="3"/>
        <v>17.137778610844702</v>
      </c>
    </row>
    <row r="27" spans="1:63" ht="12.75">
      <c r="A27" s="16"/>
      <c r="B27" s="22" t="s">
        <v>53</v>
      </c>
      <c r="C27" s="36">
        <f>SUM(C23:C26)</f>
        <v>0</v>
      </c>
      <c r="D27" s="36">
        <f aca="true" t="shared" si="4" ref="D27:BJ27">SUM(D23:D26)</f>
        <v>4.8977080265483</v>
      </c>
      <c r="E27" s="36">
        <f t="shared" si="4"/>
        <v>0</v>
      </c>
      <c r="F27" s="36">
        <f t="shared" si="4"/>
        <v>0</v>
      </c>
      <c r="G27" s="36">
        <f t="shared" si="4"/>
        <v>0</v>
      </c>
      <c r="H27" s="36">
        <f t="shared" si="4"/>
        <v>3.4906622386432002</v>
      </c>
      <c r="I27" s="36">
        <f t="shared" si="4"/>
        <v>12.879895825031902</v>
      </c>
      <c r="J27" s="36">
        <f t="shared" si="4"/>
        <v>0.5292914455161</v>
      </c>
      <c r="K27" s="36">
        <f t="shared" si="4"/>
        <v>0</v>
      </c>
      <c r="L27" s="36">
        <f t="shared" si="4"/>
        <v>10.076811594095998</v>
      </c>
      <c r="M27" s="36">
        <f t="shared" si="4"/>
        <v>0</v>
      </c>
      <c r="N27" s="36">
        <f t="shared" si="4"/>
        <v>0</v>
      </c>
      <c r="O27" s="36">
        <f t="shared" si="4"/>
        <v>0</v>
      </c>
      <c r="P27" s="36">
        <f t="shared" si="4"/>
        <v>0</v>
      </c>
      <c r="Q27" s="36">
        <f t="shared" si="4"/>
        <v>0</v>
      </c>
      <c r="R27" s="36">
        <f t="shared" si="4"/>
        <v>1.2326020491596</v>
      </c>
      <c r="S27" s="36">
        <f t="shared" si="4"/>
        <v>2.1153179148062002</v>
      </c>
      <c r="T27" s="36">
        <f t="shared" si="4"/>
        <v>26.725163364354803</v>
      </c>
      <c r="U27" s="36">
        <f t="shared" si="4"/>
        <v>0</v>
      </c>
      <c r="V27" s="36">
        <f t="shared" si="4"/>
        <v>16.5177205990965</v>
      </c>
      <c r="W27" s="36">
        <f t="shared" si="4"/>
        <v>0</v>
      </c>
      <c r="X27" s="36">
        <f t="shared" si="4"/>
        <v>0</v>
      </c>
      <c r="Y27" s="36">
        <f t="shared" si="4"/>
        <v>0</v>
      </c>
      <c r="Z27" s="36">
        <f t="shared" si="4"/>
        <v>0</v>
      </c>
      <c r="AA27" s="36">
        <f t="shared" si="4"/>
        <v>0</v>
      </c>
      <c r="AB27" s="36">
        <f t="shared" si="4"/>
        <v>0.0201670741935</v>
      </c>
      <c r="AC27" s="36">
        <f t="shared" si="4"/>
        <v>0</v>
      </c>
      <c r="AD27" s="36">
        <f t="shared" si="4"/>
        <v>0</v>
      </c>
      <c r="AE27" s="36">
        <f t="shared" si="4"/>
        <v>0</v>
      </c>
      <c r="AF27" s="36">
        <f t="shared" si="4"/>
        <v>0.4841954785806</v>
      </c>
      <c r="AG27" s="36">
        <f t="shared" si="4"/>
        <v>0</v>
      </c>
      <c r="AH27" s="36">
        <f t="shared" si="4"/>
        <v>0</v>
      </c>
      <c r="AI27" s="36">
        <f t="shared" si="4"/>
        <v>0</v>
      </c>
      <c r="AJ27" s="36">
        <f t="shared" si="4"/>
        <v>0</v>
      </c>
      <c r="AK27" s="36">
        <f t="shared" si="4"/>
        <v>0</v>
      </c>
      <c r="AL27" s="36">
        <f t="shared" si="4"/>
        <v>0</v>
      </c>
      <c r="AM27" s="36">
        <f t="shared" si="4"/>
        <v>0</v>
      </c>
      <c r="AN27" s="36">
        <f t="shared" si="4"/>
        <v>0</v>
      </c>
      <c r="AO27" s="36">
        <f t="shared" si="4"/>
        <v>0</v>
      </c>
      <c r="AP27" s="36">
        <f t="shared" si="4"/>
        <v>0</v>
      </c>
      <c r="AQ27" s="36">
        <f t="shared" si="4"/>
        <v>0</v>
      </c>
      <c r="AR27" s="36">
        <f t="shared" si="4"/>
        <v>0</v>
      </c>
      <c r="AS27" s="36">
        <f t="shared" si="4"/>
        <v>0</v>
      </c>
      <c r="AT27" s="36">
        <f t="shared" si="4"/>
        <v>0</v>
      </c>
      <c r="AU27" s="36">
        <f t="shared" si="4"/>
        <v>0</v>
      </c>
      <c r="AV27" s="36">
        <f t="shared" si="4"/>
        <v>23.801741640897202</v>
      </c>
      <c r="AW27" s="36">
        <f t="shared" si="4"/>
        <v>104.36577691151322</v>
      </c>
      <c r="AX27" s="36">
        <f t="shared" si="4"/>
        <v>0</v>
      </c>
      <c r="AY27" s="36">
        <f t="shared" si="4"/>
        <v>0</v>
      </c>
      <c r="AZ27" s="36">
        <f t="shared" si="4"/>
        <v>56.9126479817333</v>
      </c>
      <c r="BA27" s="36">
        <f t="shared" si="4"/>
        <v>0</v>
      </c>
      <c r="BB27" s="36">
        <f t="shared" si="4"/>
        <v>0</v>
      </c>
      <c r="BC27" s="36">
        <f t="shared" si="4"/>
        <v>0</v>
      </c>
      <c r="BD27" s="36">
        <f t="shared" si="4"/>
        <v>0</v>
      </c>
      <c r="BE27" s="36">
        <f t="shared" si="4"/>
        <v>0</v>
      </c>
      <c r="BF27" s="36">
        <f t="shared" si="4"/>
        <v>6.112097506697599</v>
      </c>
      <c r="BG27" s="36">
        <f t="shared" si="4"/>
        <v>5.3738675772902</v>
      </c>
      <c r="BH27" s="36">
        <f t="shared" si="4"/>
        <v>5.3086435468377005</v>
      </c>
      <c r="BI27" s="36">
        <f t="shared" si="4"/>
        <v>0</v>
      </c>
      <c r="BJ27" s="36">
        <f t="shared" si="4"/>
        <v>0</v>
      </c>
      <c r="BK27" s="31">
        <f t="shared" si="3"/>
        <v>280.84431077499585</v>
      </c>
    </row>
    <row r="28" spans="1:63" ht="12.75">
      <c r="A28" s="16"/>
      <c r="B28" s="22" t="s">
        <v>46</v>
      </c>
      <c r="C28" s="36">
        <f>+C9+C12+C15+C18+C21+C27</f>
        <v>0</v>
      </c>
      <c r="D28" s="36">
        <f aca="true" t="shared" si="5" ref="D28:BJ28">+D9+D12+D15+D18+D21+D27</f>
        <v>9.924765913354399</v>
      </c>
      <c r="E28" s="36">
        <f t="shared" si="5"/>
        <v>0</v>
      </c>
      <c r="F28" s="36">
        <f t="shared" si="5"/>
        <v>0</v>
      </c>
      <c r="G28" s="36">
        <f t="shared" si="5"/>
        <v>0</v>
      </c>
      <c r="H28" s="36">
        <f t="shared" si="5"/>
        <v>4.1764014119973005</v>
      </c>
      <c r="I28" s="36">
        <f t="shared" si="5"/>
        <v>1182.249179013869</v>
      </c>
      <c r="J28" s="36">
        <f t="shared" si="5"/>
        <v>1205.3905606561882</v>
      </c>
      <c r="K28" s="36">
        <f t="shared" si="5"/>
        <v>0</v>
      </c>
      <c r="L28" s="36">
        <f t="shared" si="5"/>
        <v>36.671277670643896</v>
      </c>
      <c r="M28" s="36">
        <f t="shared" si="5"/>
        <v>0</v>
      </c>
      <c r="N28" s="36">
        <f t="shared" si="5"/>
        <v>0</v>
      </c>
      <c r="O28" s="36">
        <f t="shared" si="5"/>
        <v>0</v>
      </c>
      <c r="P28" s="36">
        <f t="shared" si="5"/>
        <v>0</v>
      </c>
      <c r="Q28" s="36">
        <f t="shared" si="5"/>
        <v>0</v>
      </c>
      <c r="R28" s="36">
        <f t="shared" si="5"/>
        <v>1.2433005125466</v>
      </c>
      <c r="S28" s="36">
        <f t="shared" si="5"/>
        <v>8.2809131389351</v>
      </c>
      <c r="T28" s="36">
        <f t="shared" si="5"/>
        <v>56.316281379516</v>
      </c>
      <c r="U28" s="36">
        <f t="shared" si="5"/>
        <v>0</v>
      </c>
      <c r="V28" s="36">
        <f t="shared" si="5"/>
        <v>21.7124867667093</v>
      </c>
      <c r="W28" s="36">
        <f t="shared" si="5"/>
        <v>0</v>
      </c>
      <c r="X28" s="36">
        <f t="shared" si="5"/>
        <v>0</v>
      </c>
      <c r="Y28" s="36">
        <f t="shared" si="5"/>
        <v>0</v>
      </c>
      <c r="Z28" s="36">
        <f t="shared" si="5"/>
        <v>0</v>
      </c>
      <c r="AA28" s="36">
        <f t="shared" si="5"/>
        <v>0</v>
      </c>
      <c r="AB28" s="36">
        <f t="shared" si="5"/>
        <v>0.0201670741935</v>
      </c>
      <c r="AC28" s="36">
        <f t="shared" si="5"/>
        <v>0</v>
      </c>
      <c r="AD28" s="36">
        <f t="shared" si="5"/>
        <v>0</v>
      </c>
      <c r="AE28" s="36">
        <f t="shared" si="5"/>
        <v>0</v>
      </c>
      <c r="AF28" s="36">
        <f t="shared" si="5"/>
        <v>0.4841954785806</v>
      </c>
      <c r="AG28" s="36">
        <f t="shared" si="5"/>
        <v>0</v>
      </c>
      <c r="AH28" s="36">
        <f t="shared" si="5"/>
        <v>0</v>
      </c>
      <c r="AI28" s="36">
        <f t="shared" si="5"/>
        <v>0</v>
      </c>
      <c r="AJ28" s="36">
        <f t="shared" si="5"/>
        <v>0</v>
      </c>
      <c r="AK28" s="36">
        <f t="shared" si="5"/>
        <v>0</v>
      </c>
      <c r="AL28" s="36">
        <f t="shared" si="5"/>
        <v>0</v>
      </c>
      <c r="AM28" s="36">
        <f t="shared" si="5"/>
        <v>0</v>
      </c>
      <c r="AN28" s="36">
        <f t="shared" si="5"/>
        <v>0</v>
      </c>
      <c r="AO28" s="36">
        <f t="shared" si="5"/>
        <v>0</v>
      </c>
      <c r="AP28" s="36">
        <f t="shared" si="5"/>
        <v>0</v>
      </c>
      <c r="AQ28" s="36">
        <f t="shared" si="5"/>
        <v>0</v>
      </c>
      <c r="AR28" s="36">
        <f t="shared" si="5"/>
        <v>0</v>
      </c>
      <c r="AS28" s="36">
        <f t="shared" si="5"/>
        <v>0</v>
      </c>
      <c r="AT28" s="36">
        <f t="shared" si="5"/>
        <v>0</v>
      </c>
      <c r="AU28" s="36">
        <f t="shared" si="5"/>
        <v>0</v>
      </c>
      <c r="AV28" s="36">
        <f t="shared" si="5"/>
        <v>25.5203584935055</v>
      </c>
      <c r="AW28" s="36">
        <f t="shared" si="5"/>
        <v>1168.0591699390245</v>
      </c>
      <c r="AX28" s="36">
        <f t="shared" si="5"/>
        <v>167.6241077372569</v>
      </c>
      <c r="AY28" s="36">
        <f t="shared" si="5"/>
        <v>0</v>
      </c>
      <c r="AZ28" s="36">
        <f t="shared" si="5"/>
        <v>63.0747459438933</v>
      </c>
      <c r="BA28" s="36">
        <f t="shared" si="5"/>
        <v>0</v>
      </c>
      <c r="BB28" s="36">
        <f t="shared" si="5"/>
        <v>0</v>
      </c>
      <c r="BC28" s="36">
        <f t="shared" si="5"/>
        <v>0</v>
      </c>
      <c r="BD28" s="36">
        <f t="shared" si="5"/>
        <v>0</v>
      </c>
      <c r="BE28" s="36">
        <f t="shared" si="5"/>
        <v>0</v>
      </c>
      <c r="BF28" s="36">
        <f t="shared" si="5"/>
        <v>6.417133806888699</v>
      </c>
      <c r="BG28" s="36">
        <f t="shared" si="5"/>
        <v>49.938884799483496</v>
      </c>
      <c r="BH28" s="36">
        <f t="shared" si="5"/>
        <v>5.3086435468377005</v>
      </c>
      <c r="BI28" s="36">
        <f t="shared" si="5"/>
        <v>0</v>
      </c>
      <c r="BJ28" s="36">
        <f t="shared" si="5"/>
        <v>0.074741353516</v>
      </c>
      <c r="BK28" s="37">
        <f t="shared" si="3"/>
        <v>4012.487314636941</v>
      </c>
    </row>
    <row r="29" spans="1:63" ht="3.75" customHeight="1">
      <c r="A29" s="16"/>
      <c r="B29" s="23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8"/>
    </row>
    <row r="30" spans="1:63" ht="12.75">
      <c r="A30" s="16" t="s">
        <v>1</v>
      </c>
      <c r="B30" s="19" t="s">
        <v>7</v>
      </c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8"/>
    </row>
    <row r="31" spans="1:63" s="4" customFormat="1" ht="12.75">
      <c r="A31" s="16" t="s">
        <v>42</v>
      </c>
      <c r="B31" s="20" t="s">
        <v>2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63" s="4" customFormat="1" ht="12.75">
      <c r="A32" s="16"/>
      <c r="B32" s="21" t="s">
        <v>68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0.21891155325710007</v>
      </c>
      <c r="I32" s="40">
        <v>0</v>
      </c>
      <c r="J32" s="40">
        <v>0</v>
      </c>
      <c r="K32" s="40">
        <v>0</v>
      </c>
      <c r="L32" s="40">
        <v>0.0012255713548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0.08281285838610002</v>
      </c>
      <c r="S32" s="40">
        <v>0</v>
      </c>
      <c r="T32" s="40">
        <v>0</v>
      </c>
      <c r="U32" s="40">
        <v>0</v>
      </c>
      <c r="V32" s="40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0.020691010806299998</v>
      </c>
      <c r="AC32" s="40">
        <v>0</v>
      </c>
      <c r="AD32" s="40">
        <v>0</v>
      </c>
      <c r="AE32" s="40">
        <v>0</v>
      </c>
      <c r="AF32" s="40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57.731367611559236</v>
      </c>
      <c r="AW32" s="40">
        <v>11.009146266773499</v>
      </c>
      <c r="AX32" s="40">
        <v>0</v>
      </c>
      <c r="AY32" s="40">
        <v>0</v>
      </c>
      <c r="AZ32" s="41">
        <v>9.429663607577304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15.044292276318796</v>
      </c>
      <c r="BG32" s="40">
        <v>0</v>
      </c>
      <c r="BH32" s="40">
        <v>0</v>
      </c>
      <c r="BI32" s="40">
        <v>0</v>
      </c>
      <c r="BJ32" s="41">
        <v>1.5296478490317</v>
      </c>
      <c r="BK32" s="42">
        <f>SUM(C32:BJ32)</f>
        <v>95.06775860506485</v>
      </c>
    </row>
    <row r="33" spans="1:63" s="4" customFormat="1" ht="12.75">
      <c r="A33" s="16"/>
      <c r="B33" s="22" t="s">
        <v>51</v>
      </c>
      <c r="C33" s="36">
        <f>SUM(C32)</f>
        <v>0</v>
      </c>
      <c r="D33" s="36">
        <f aca="true" t="shared" si="6" ref="D33:BJ33">SUM(D32)</f>
        <v>0</v>
      </c>
      <c r="E33" s="36">
        <f t="shared" si="6"/>
        <v>0</v>
      </c>
      <c r="F33" s="36">
        <f t="shared" si="6"/>
        <v>0</v>
      </c>
      <c r="G33" s="36">
        <f t="shared" si="6"/>
        <v>0</v>
      </c>
      <c r="H33" s="36">
        <f t="shared" si="6"/>
        <v>0.21891155325710007</v>
      </c>
      <c r="I33" s="36">
        <f t="shared" si="6"/>
        <v>0</v>
      </c>
      <c r="J33" s="36">
        <f t="shared" si="6"/>
        <v>0</v>
      </c>
      <c r="K33" s="36">
        <f t="shared" si="6"/>
        <v>0</v>
      </c>
      <c r="L33" s="36">
        <f t="shared" si="6"/>
        <v>0.0012255713548</v>
      </c>
      <c r="M33" s="36">
        <f t="shared" si="6"/>
        <v>0</v>
      </c>
      <c r="N33" s="36">
        <f t="shared" si="6"/>
        <v>0</v>
      </c>
      <c r="O33" s="36">
        <f t="shared" si="6"/>
        <v>0</v>
      </c>
      <c r="P33" s="36">
        <f t="shared" si="6"/>
        <v>0</v>
      </c>
      <c r="Q33" s="36">
        <f t="shared" si="6"/>
        <v>0</v>
      </c>
      <c r="R33" s="36">
        <f t="shared" si="6"/>
        <v>0.08281285838610002</v>
      </c>
      <c r="S33" s="36">
        <f t="shared" si="6"/>
        <v>0</v>
      </c>
      <c r="T33" s="36">
        <f t="shared" si="6"/>
        <v>0</v>
      </c>
      <c r="U33" s="36">
        <f t="shared" si="6"/>
        <v>0</v>
      </c>
      <c r="V33" s="36">
        <f t="shared" si="6"/>
        <v>0</v>
      </c>
      <c r="W33" s="36">
        <f t="shared" si="6"/>
        <v>0</v>
      </c>
      <c r="X33" s="36">
        <f t="shared" si="6"/>
        <v>0</v>
      </c>
      <c r="Y33" s="36">
        <f t="shared" si="6"/>
        <v>0</v>
      </c>
      <c r="Z33" s="36">
        <f t="shared" si="6"/>
        <v>0</v>
      </c>
      <c r="AA33" s="36">
        <f t="shared" si="6"/>
        <v>0</v>
      </c>
      <c r="AB33" s="36">
        <f t="shared" si="6"/>
        <v>0.020691010806299998</v>
      </c>
      <c r="AC33" s="36">
        <f t="shared" si="6"/>
        <v>0</v>
      </c>
      <c r="AD33" s="36">
        <f t="shared" si="6"/>
        <v>0</v>
      </c>
      <c r="AE33" s="36">
        <f t="shared" si="6"/>
        <v>0</v>
      </c>
      <c r="AF33" s="36">
        <f t="shared" si="6"/>
        <v>0</v>
      </c>
      <c r="AG33" s="36">
        <f t="shared" si="6"/>
        <v>0</v>
      </c>
      <c r="AH33" s="36">
        <f t="shared" si="6"/>
        <v>0</v>
      </c>
      <c r="AI33" s="36">
        <f t="shared" si="6"/>
        <v>0</v>
      </c>
      <c r="AJ33" s="36">
        <f t="shared" si="6"/>
        <v>0</v>
      </c>
      <c r="AK33" s="36">
        <f t="shared" si="6"/>
        <v>0</v>
      </c>
      <c r="AL33" s="36">
        <f t="shared" si="6"/>
        <v>0</v>
      </c>
      <c r="AM33" s="36">
        <f t="shared" si="6"/>
        <v>0</v>
      </c>
      <c r="AN33" s="36">
        <f t="shared" si="6"/>
        <v>0</v>
      </c>
      <c r="AO33" s="36">
        <f t="shared" si="6"/>
        <v>0</v>
      </c>
      <c r="AP33" s="36">
        <f t="shared" si="6"/>
        <v>0</v>
      </c>
      <c r="AQ33" s="36">
        <f t="shared" si="6"/>
        <v>0</v>
      </c>
      <c r="AR33" s="36">
        <f t="shared" si="6"/>
        <v>0</v>
      </c>
      <c r="AS33" s="36">
        <f t="shared" si="6"/>
        <v>0</v>
      </c>
      <c r="AT33" s="36">
        <f t="shared" si="6"/>
        <v>0</v>
      </c>
      <c r="AU33" s="36">
        <f t="shared" si="6"/>
        <v>0</v>
      </c>
      <c r="AV33" s="36">
        <f t="shared" si="6"/>
        <v>57.731367611559236</v>
      </c>
      <c r="AW33" s="36">
        <f t="shared" si="6"/>
        <v>11.009146266773499</v>
      </c>
      <c r="AX33" s="36">
        <f t="shared" si="6"/>
        <v>0</v>
      </c>
      <c r="AY33" s="36">
        <f t="shared" si="6"/>
        <v>0</v>
      </c>
      <c r="AZ33" s="36">
        <f t="shared" si="6"/>
        <v>9.429663607577304</v>
      </c>
      <c r="BA33" s="36">
        <f t="shared" si="6"/>
        <v>0</v>
      </c>
      <c r="BB33" s="36">
        <f t="shared" si="6"/>
        <v>0</v>
      </c>
      <c r="BC33" s="36">
        <f t="shared" si="6"/>
        <v>0</v>
      </c>
      <c r="BD33" s="36">
        <f t="shared" si="6"/>
        <v>0</v>
      </c>
      <c r="BE33" s="36">
        <f t="shared" si="6"/>
        <v>0</v>
      </c>
      <c r="BF33" s="36">
        <f t="shared" si="6"/>
        <v>15.044292276318796</v>
      </c>
      <c r="BG33" s="36">
        <f t="shared" si="6"/>
        <v>0</v>
      </c>
      <c r="BH33" s="36">
        <f t="shared" si="6"/>
        <v>0</v>
      </c>
      <c r="BI33" s="36">
        <f t="shared" si="6"/>
        <v>0</v>
      </c>
      <c r="BJ33" s="36">
        <f t="shared" si="6"/>
        <v>1.5296478490317</v>
      </c>
      <c r="BK33" s="37">
        <f>SUM(C33:BJ33)</f>
        <v>95.06775860506485</v>
      </c>
    </row>
    <row r="34" spans="1:63" ht="12.75">
      <c r="A34" s="16" t="s">
        <v>43</v>
      </c>
      <c r="B34" s="20" t="s">
        <v>16</v>
      </c>
      <c r="C34" s="56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8"/>
    </row>
    <row r="35" spans="1:63" ht="12.75">
      <c r="A35" s="16"/>
      <c r="B35" s="21" t="s">
        <v>70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0.0035633173548</v>
      </c>
      <c r="I35" s="33">
        <v>0</v>
      </c>
      <c r="J35" s="33">
        <v>0</v>
      </c>
      <c r="K35" s="33">
        <v>0</v>
      </c>
      <c r="L35" s="34">
        <v>0.0012047094837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0.0011542191934</v>
      </c>
      <c r="S35" s="33">
        <v>0</v>
      </c>
      <c r="T35" s="33">
        <v>0</v>
      </c>
      <c r="U35" s="33">
        <v>0</v>
      </c>
      <c r="V35" s="33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0</v>
      </c>
      <c r="AO35" s="32">
        <v>0</v>
      </c>
      <c r="AP35" s="32">
        <v>0</v>
      </c>
      <c r="AQ35" s="32">
        <v>0</v>
      </c>
      <c r="AR35" s="32">
        <v>0.7423961041289</v>
      </c>
      <c r="AS35" s="32">
        <v>0</v>
      </c>
      <c r="AT35" s="32">
        <v>0</v>
      </c>
      <c r="AU35" s="32">
        <v>0</v>
      </c>
      <c r="AV35" s="32">
        <v>8.436193346410402</v>
      </c>
      <c r="AW35" s="33">
        <v>6.7483953889028</v>
      </c>
      <c r="AX35" s="33">
        <v>0</v>
      </c>
      <c r="AY35" s="33">
        <v>0</v>
      </c>
      <c r="AZ35" s="34">
        <v>0.401518548387</v>
      </c>
      <c r="BA35" s="32">
        <v>0</v>
      </c>
      <c r="BB35" s="32">
        <v>0</v>
      </c>
      <c r="BC35" s="32">
        <v>0</v>
      </c>
      <c r="BD35" s="32">
        <v>0</v>
      </c>
      <c r="BE35" s="32">
        <v>0</v>
      </c>
      <c r="BF35" s="32">
        <v>7.226256141994701</v>
      </c>
      <c r="BG35" s="33">
        <v>0.8613911258063001</v>
      </c>
      <c r="BH35" s="33">
        <v>0</v>
      </c>
      <c r="BI35" s="33">
        <v>0</v>
      </c>
      <c r="BJ35" s="34">
        <v>0.0035710149352999997</v>
      </c>
      <c r="BK35" s="35">
        <f>SUM(C35:BJ35)</f>
        <v>24.425643916597302</v>
      </c>
    </row>
    <row r="36" spans="1:63" ht="12.75">
      <c r="A36" s="16"/>
      <c r="B36" s="21" t="s">
        <v>71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0.10778853116090001</v>
      </c>
      <c r="I36" s="33">
        <v>0</v>
      </c>
      <c r="J36" s="33">
        <v>0</v>
      </c>
      <c r="K36" s="33">
        <v>0</v>
      </c>
      <c r="L36" s="34">
        <v>0.0263768297418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0.0114595914511</v>
      </c>
      <c r="S36" s="33">
        <v>0</v>
      </c>
      <c r="T36" s="33">
        <v>0</v>
      </c>
      <c r="U36" s="33">
        <v>0</v>
      </c>
      <c r="V36" s="33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0</v>
      </c>
      <c r="AO36" s="32">
        <v>0</v>
      </c>
      <c r="AP36" s="32">
        <v>0</v>
      </c>
      <c r="AQ36" s="32">
        <v>0</v>
      </c>
      <c r="AR36" s="33">
        <v>0</v>
      </c>
      <c r="AS36" s="32">
        <v>0</v>
      </c>
      <c r="AT36" s="32">
        <v>0</v>
      </c>
      <c r="AU36" s="32">
        <v>0</v>
      </c>
      <c r="AV36" s="32">
        <v>13.383322769589691</v>
      </c>
      <c r="AW36" s="33">
        <v>1.0228911130632001</v>
      </c>
      <c r="AX36" s="33">
        <v>0.00047294193539999997</v>
      </c>
      <c r="AY36" s="33">
        <v>0</v>
      </c>
      <c r="AZ36" s="34">
        <v>2.2820932205802</v>
      </c>
      <c r="BA36" s="32">
        <v>0</v>
      </c>
      <c r="BB36" s="32">
        <v>0</v>
      </c>
      <c r="BC36" s="32">
        <v>0</v>
      </c>
      <c r="BD36" s="32">
        <v>0</v>
      </c>
      <c r="BE36" s="32">
        <v>0</v>
      </c>
      <c r="BF36" s="32">
        <v>10.512275868993234</v>
      </c>
      <c r="BG36" s="33">
        <v>0.0256348476127</v>
      </c>
      <c r="BH36" s="33">
        <v>0</v>
      </c>
      <c r="BI36" s="33">
        <v>0</v>
      </c>
      <c r="BJ36" s="34">
        <v>0.0867714135806</v>
      </c>
      <c r="BK36" s="35">
        <f aca="true" t="shared" si="7" ref="BK36:BK42">SUM(C36:BJ36)</f>
        <v>27.459087127708827</v>
      </c>
    </row>
    <row r="37" spans="1:63" ht="12.75">
      <c r="A37" s="16"/>
      <c r="B37" s="21" t="s">
        <v>72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0.5601638655796</v>
      </c>
      <c r="I37" s="33">
        <v>0</v>
      </c>
      <c r="J37" s="33">
        <v>0</v>
      </c>
      <c r="K37" s="33">
        <v>0</v>
      </c>
      <c r="L37" s="34">
        <v>0.0017750035483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0.06343962722470001</v>
      </c>
      <c r="S37" s="33">
        <v>0</v>
      </c>
      <c r="T37" s="33">
        <v>0</v>
      </c>
      <c r="U37" s="33">
        <v>0</v>
      </c>
      <c r="V37" s="33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0</v>
      </c>
      <c r="AO37" s="32">
        <v>0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13.558353144900092</v>
      </c>
      <c r="AW37" s="33">
        <v>0.37136243087060006</v>
      </c>
      <c r="AX37" s="33">
        <v>0</v>
      </c>
      <c r="AY37" s="33">
        <v>0</v>
      </c>
      <c r="AZ37" s="34">
        <v>0.7677521123541001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32">
        <v>3.010178692566099</v>
      </c>
      <c r="BG37" s="33">
        <v>0.11949299183840002</v>
      </c>
      <c r="BH37" s="33">
        <v>0</v>
      </c>
      <c r="BI37" s="33">
        <v>0</v>
      </c>
      <c r="BJ37" s="34">
        <v>2.5830381721933</v>
      </c>
      <c r="BK37" s="35">
        <f t="shared" si="7"/>
        <v>21.03555604107519</v>
      </c>
    </row>
    <row r="38" spans="1:63" ht="12.75">
      <c r="A38" s="16"/>
      <c r="B38" s="21" t="s">
        <v>73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0.03991446993500001</v>
      </c>
      <c r="I38" s="33">
        <v>0</v>
      </c>
      <c r="J38" s="33">
        <v>0</v>
      </c>
      <c r="K38" s="33">
        <v>0</v>
      </c>
      <c r="L38" s="34">
        <v>0.008118329774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0.04096607896729999</v>
      </c>
      <c r="S38" s="33">
        <v>0</v>
      </c>
      <c r="T38" s="33">
        <v>0</v>
      </c>
      <c r="U38" s="33">
        <v>0</v>
      </c>
      <c r="V38" s="33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0.0019100707096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0.001957387387</v>
      </c>
      <c r="AM38" s="32">
        <v>0</v>
      </c>
      <c r="AN38" s="32">
        <v>0</v>
      </c>
      <c r="AO38" s="32">
        <v>0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4.532436961294</v>
      </c>
      <c r="AW38" s="33">
        <v>0.22671441687000002</v>
      </c>
      <c r="AX38" s="33">
        <v>0</v>
      </c>
      <c r="AY38" s="33">
        <v>0</v>
      </c>
      <c r="AZ38" s="34">
        <v>0.6923096698704999</v>
      </c>
      <c r="BA38" s="32">
        <v>0</v>
      </c>
      <c r="BB38" s="32">
        <v>0</v>
      </c>
      <c r="BC38" s="32">
        <v>0</v>
      </c>
      <c r="BD38" s="32">
        <v>0</v>
      </c>
      <c r="BE38" s="32">
        <v>0</v>
      </c>
      <c r="BF38" s="32">
        <v>1.4375269356597986</v>
      </c>
      <c r="BG38" s="33">
        <v>0.11231608103199998</v>
      </c>
      <c r="BH38" s="33">
        <v>0</v>
      </c>
      <c r="BI38" s="33">
        <v>0</v>
      </c>
      <c r="BJ38" s="34">
        <v>0.0015866538386</v>
      </c>
      <c r="BK38" s="35">
        <f t="shared" si="7"/>
        <v>7.095757055337798</v>
      </c>
    </row>
    <row r="39" spans="1:63" ht="12.75">
      <c r="A39" s="16"/>
      <c r="B39" s="21" t="s">
        <v>74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0.008623411290099999</v>
      </c>
      <c r="I39" s="33">
        <v>0</v>
      </c>
      <c r="J39" s="33">
        <v>0</v>
      </c>
      <c r="K39" s="33">
        <v>0</v>
      </c>
      <c r="L39" s="34">
        <v>0.0012877121612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0.0040133349997</v>
      </c>
      <c r="S39" s="33">
        <v>0</v>
      </c>
      <c r="T39" s="33">
        <v>0</v>
      </c>
      <c r="U39" s="33">
        <v>0</v>
      </c>
      <c r="V39" s="33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0</v>
      </c>
      <c r="AM39" s="32">
        <v>0</v>
      </c>
      <c r="AN39" s="32">
        <v>0</v>
      </c>
      <c r="AO39" s="32">
        <v>0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0.39919286773789997</v>
      </c>
      <c r="AW39" s="33">
        <v>0</v>
      </c>
      <c r="AX39" s="33">
        <v>0</v>
      </c>
      <c r="AY39" s="33">
        <v>0</v>
      </c>
      <c r="AZ39" s="34">
        <v>0</v>
      </c>
      <c r="BA39" s="32">
        <v>0</v>
      </c>
      <c r="BB39" s="32">
        <v>0</v>
      </c>
      <c r="BC39" s="32">
        <v>0</v>
      </c>
      <c r="BD39" s="32">
        <v>0</v>
      </c>
      <c r="BE39" s="32">
        <v>0</v>
      </c>
      <c r="BF39" s="32">
        <v>0.028156539837799997</v>
      </c>
      <c r="BG39" s="33">
        <v>0</v>
      </c>
      <c r="BH39" s="33">
        <v>0</v>
      </c>
      <c r="BI39" s="33">
        <v>0</v>
      </c>
      <c r="BJ39" s="34">
        <v>0</v>
      </c>
      <c r="BK39" s="35">
        <f t="shared" si="7"/>
        <v>0.44127386602669993</v>
      </c>
    </row>
    <row r="40" spans="1:63" ht="12.75">
      <c r="A40" s="16"/>
      <c r="B40" s="21" t="s">
        <v>75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0.0741838183219</v>
      </c>
      <c r="I40" s="33">
        <v>0</v>
      </c>
      <c r="J40" s="33">
        <v>0</v>
      </c>
      <c r="K40" s="33">
        <v>0</v>
      </c>
      <c r="L40" s="34">
        <v>0.0012438564192999999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0.0265614105802</v>
      </c>
      <c r="S40" s="33">
        <v>0</v>
      </c>
      <c r="T40" s="33">
        <v>0</v>
      </c>
      <c r="U40" s="33">
        <v>0</v>
      </c>
      <c r="V40" s="33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0.0005929730644</v>
      </c>
      <c r="AC40" s="32">
        <v>0</v>
      </c>
      <c r="AD40" s="32">
        <v>0</v>
      </c>
      <c r="AE40" s="32">
        <v>0</v>
      </c>
      <c r="AF40" s="32">
        <v>0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0.0007964006774000001</v>
      </c>
      <c r="AM40" s="32">
        <v>0</v>
      </c>
      <c r="AN40" s="32">
        <v>0</v>
      </c>
      <c r="AO40" s="32">
        <v>0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103.67934386607615</v>
      </c>
      <c r="AW40" s="33">
        <v>3.0503523524156013</v>
      </c>
      <c r="AX40" s="33">
        <v>0</v>
      </c>
      <c r="AY40" s="33">
        <v>0</v>
      </c>
      <c r="AZ40" s="33">
        <v>3.4161987318379006</v>
      </c>
      <c r="BA40" s="32">
        <v>0</v>
      </c>
      <c r="BB40" s="32">
        <v>0</v>
      </c>
      <c r="BC40" s="32">
        <v>0</v>
      </c>
      <c r="BD40" s="32">
        <v>0</v>
      </c>
      <c r="BE40" s="32">
        <v>0</v>
      </c>
      <c r="BF40" s="32">
        <v>72.9191802540934</v>
      </c>
      <c r="BG40" s="33">
        <v>0.4734526200950999</v>
      </c>
      <c r="BH40" s="33">
        <v>0</v>
      </c>
      <c r="BI40" s="33">
        <v>0</v>
      </c>
      <c r="BJ40" s="34">
        <v>0.1444711392901</v>
      </c>
      <c r="BK40" s="35">
        <f t="shared" si="7"/>
        <v>183.78637742287142</v>
      </c>
    </row>
    <row r="41" spans="1:63" ht="12.75">
      <c r="A41" s="16"/>
      <c r="B41" s="21" t="s">
        <v>69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0.0390206375802</v>
      </c>
      <c r="I41" s="33">
        <v>0</v>
      </c>
      <c r="J41" s="33">
        <v>0</v>
      </c>
      <c r="K41" s="33">
        <v>0</v>
      </c>
      <c r="L41" s="34">
        <v>0.0072732817096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0.0323727109026</v>
      </c>
      <c r="S41" s="33">
        <v>0</v>
      </c>
      <c r="T41" s="33">
        <v>0</v>
      </c>
      <c r="U41" s="33">
        <v>0</v>
      </c>
      <c r="V41" s="33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0</v>
      </c>
      <c r="AM41" s="32">
        <v>0</v>
      </c>
      <c r="AN41" s="32">
        <v>0</v>
      </c>
      <c r="AO41" s="32">
        <v>0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4.019476057079705</v>
      </c>
      <c r="AW41" s="33">
        <v>0.157908247774</v>
      </c>
      <c r="AX41" s="33">
        <v>0</v>
      </c>
      <c r="AY41" s="33">
        <v>0</v>
      </c>
      <c r="AZ41" s="34">
        <v>1.2243173465155002</v>
      </c>
      <c r="BA41" s="32">
        <v>0</v>
      </c>
      <c r="BB41" s="32">
        <v>0</v>
      </c>
      <c r="BC41" s="32">
        <v>0</v>
      </c>
      <c r="BD41" s="32">
        <v>0</v>
      </c>
      <c r="BE41" s="32">
        <v>0</v>
      </c>
      <c r="BF41" s="32">
        <v>1.2300408065406003</v>
      </c>
      <c r="BG41" s="33">
        <v>9.7358064E-06</v>
      </c>
      <c r="BH41" s="33">
        <v>0</v>
      </c>
      <c r="BI41" s="33">
        <v>0</v>
      </c>
      <c r="BJ41" s="34">
        <v>0</v>
      </c>
      <c r="BK41" s="35">
        <f t="shared" si="7"/>
        <v>6.710418823908605</v>
      </c>
    </row>
    <row r="42" spans="1:63" ht="12.75">
      <c r="A42" s="16"/>
      <c r="B42" s="22" t="s">
        <v>52</v>
      </c>
      <c r="C42" s="36">
        <f>SUM(C35:C41)</f>
        <v>0</v>
      </c>
      <c r="D42" s="36">
        <f aca="true" t="shared" si="8" ref="D42:BJ42">SUM(D35:D41)</f>
        <v>0</v>
      </c>
      <c r="E42" s="36">
        <f t="shared" si="8"/>
        <v>0</v>
      </c>
      <c r="F42" s="36">
        <f t="shared" si="8"/>
        <v>0</v>
      </c>
      <c r="G42" s="36">
        <f t="shared" si="8"/>
        <v>0</v>
      </c>
      <c r="H42" s="36">
        <f t="shared" si="8"/>
        <v>0.8332580512225001</v>
      </c>
      <c r="I42" s="36">
        <f t="shared" si="8"/>
        <v>0</v>
      </c>
      <c r="J42" s="36">
        <f t="shared" si="8"/>
        <v>0</v>
      </c>
      <c r="K42" s="36">
        <f t="shared" si="8"/>
        <v>0</v>
      </c>
      <c r="L42" s="36">
        <f t="shared" si="8"/>
        <v>0.047279722837899996</v>
      </c>
      <c r="M42" s="36">
        <f t="shared" si="8"/>
        <v>0</v>
      </c>
      <c r="N42" s="36">
        <f t="shared" si="8"/>
        <v>0</v>
      </c>
      <c r="O42" s="36">
        <f t="shared" si="8"/>
        <v>0</v>
      </c>
      <c r="P42" s="36">
        <f t="shared" si="8"/>
        <v>0</v>
      </c>
      <c r="Q42" s="36">
        <f t="shared" si="8"/>
        <v>0</v>
      </c>
      <c r="R42" s="36">
        <f t="shared" si="8"/>
        <v>0.179966973319</v>
      </c>
      <c r="S42" s="36">
        <f t="shared" si="8"/>
        <v>0</v>
      </c>
      <c r="T42" s="36">
        <f t="shared" si="8"/>
        <v>0</v>
      </c>
      <c r="U42" s="36">
        <f t="shared" si="8"/>
        <v>0</v>
      </c>
      <c r="V42" s="36">
        <f t="shared" si="8"/>
        <v>0</v>
      </c>
      <c r="W42" s="36">
        <f t="shared" si="8"/>
        <v>0</v>
      </c>
      <c r="X42" s="36">
        <f t="shared" si="8"/>
        <v>0</v>
      </c>
      <c r="Y42" s="36">
        <f t="shared" si="8"/>
        <v>0</v>
      </c>
      <c r="Z42" s="36">
        <f t="shared" si="8"/>
        <v>0</v>
      </c>
      <c r="AA42" s="36">
        <f t="shared" si="8"/>
        <v>0</v>
      </c>
      <c r="AB42" s="36">
        <f t="shared" si="8"/>
        <v>0.002503043774</v>
      </c>
      <c r="AC42" s="36">
        <f t="shared" si="8"/>
        <v>0</v>
      </c>
      <c r="AD42" s="36">
        <f t="shared" si="8"/>
        <v>0</v>
      </c>
      <c r="AE42" s="36">
        <f t="shared" si="8"/>
        <v>0</v>
      </c>
      <c r="AF42" s="36">
        <f t="shared" si="8"/>
        <v>0</v>
      </c>
      <c r="AG42" s="36">
        <f t="shared" si="8"/>
        <v>0</v>
      </c>
      <c r="AH42" s="36">
        <f t="shared" si="8"/>
        <v>0</v>
      </c>
      <c r="AI42" s="36">
        <f t="shared" si="8"/>
        <v>0</v>
      </c>
      <c r="AJ42" s="36">
        <f t="shared" si="8"/>
        <v>0</v>
      </c>
      <c r="AK42" s="36">
        <f t="shared" si="8"/>
        <v>0</v>
      </c>
      <c r="AL42" s="36">
        <f t="shared" si="8"/>
        <v>0.0027537880644</v>
      </c>
      <c r="AM42" s="36">
        <f t="shared" si="8"/>
        <v>0</v>
      </c>
      <c r="AN42" s="36">
        <f t="shared" si="8"/>
        <v>0</v>
      </c>
      <c r="AO42" s="36">
        <f t="shared" si="8"/>
        <v>0</v>
      </c>
      <c r="AP42" s="36">
        <f t="shared" si="8"/>
        <v>0</v>
      </c>
      <c r="AQ42" s="36">
        <f t="shared" si="8"/>
        <v>0</v>
      </c>
      <c r="AR42" s="36">
        <f t="shared" si="8"/>
        <v>0.7423961041289</v>
      </c>
      <c r="AS42" s="36">
        <f t="shared" si="8"/>
        <v>0</v>
      </c>
      <c r="AT42" s="36">
        <f t="shared" si="8"/>
        <v>0</v>
      </c>
      <c r="AU42" s="36">
        <f t="shared" si="8"/>
        <v>0</v>
      </c>
      <c r="AV42" s="36">
        <f t="shared" si="8"/>
        <v>148.00831901308794</v>
      </c>
      <c r="AW42" s="36">
        <f t="shared" si="8"/>
        <v>11.5776239498962</v>
      </c>
      <c r="AX42" s="36">
        <f t="shared" si="8"/>
        <v>0.00047294193539999997</v>
      </c>
      <c r="AY42" s="36">
        <f t="shared" si="8"/>
        <v>0</v>
      </c>
      <c r="AZ42" s="36">
        <f t="shared" si="8"/>
        <v>8.784189629545201</v>
      </c>
      <c r="BA42" s="36">
        <f t="shared" si="8"/>
        <v>0</v>
      </c>
      <c r="BB42" s="36">
        <f t="shared" si="8"/>
        <v>0</v>
      </c>
      <c r="BC42" s="36">
        <f t="shared" si="8"/>
        <v>0</v>
      </c>
      <c r="BD42" s="36">
        <f t="shared" si="8"/>
        <v>0</v>
      </c>
      <c r="BE42" s="36">
        <f t="shared" si="8"/>
        <v>0</v>
      </c>
      <c r="BF42" s="36">
        <f t="shared" si="8"/>
        <v>96.36361523968564</v>
      </c>
      <c r="BG42" s="36">
        <f t="shared" si="8"/>
        <v>1.5922974021909</v>
      </c>
      <c r="BH42" s="36">
        <f t="shared" si="8"/>
        <v>0</v>
      </c>
      <c r="BI42" s="36">
        <f t="shared" si="8"/>
        <v>0</v>
      </c>
      <c r="BJ42" s="36">
        <f t="shared" si="8"/>
        <v>2.8194383938378995</v>
      </c>
      <c r="BK42" s="37">
        <f t="shared" si="7"/>
        <v>270.954114253526</v>
      </c>
    </row>
    <row r="43" spans="1:63" ht="12.75">
      <c r="A43" s="16"/>
      <c r="B43" s="22" t="s">
        <v>50</v>
      </c>
      <c r="C43" s="36">
        <f>+C33+C42</f>
        <v>0</v>
      </c>
      <c r="D43" s="36">
        <f aca="true" t="shared" si="9" ref="D43:BJ43">+D33+D42</f>
        <v>0</v>
      </c>
      <c r="E43" s="36">
        <f t="shared" si="9"/>
        <v>0</v>
      </c>
      <c r="F43" s="36">
        <f t="shared" si="9"/>
        <v>0</v>
      </c>
      <c r="G43" s="36">
        <f t="shared" si="9"/>
        <v>0</v>
      </c>
      <c r="H43" s="36">
        <f t="shared" si="9"/>
        <v>1.0521696044796</v>
      </c>
      <c r="I43" s="36">
        <f t="shared" si="9"/>
        <v>0</v>
      </c>
      <c r="J43" s="36">
        <f t="shared" si="9"/>
        <v>0</v>
      </c>
      <c r="K43" s="36">
        <f t="shared" si="9"/>
        <v>0</v>
      </c>
      <c r="L43" s="36">
        <f t="shared" si="9"/>
        <v>0.0485052941927</v>
      </c>
      <c r="M43" s="36">
        <f t="shared" si="9"/>
        <v>0</v>
      </c>
      <c r="N43" s="36">
        <f t="shared" si="9"/>
        <v>0</v>
      </c>
      <c r="O43" s="36">
        <f t="shared" si="9"/>
        <v>0</v>
      </c>
      <c r="P43" s="36">
        <f t="shared" si="9"/>
        <v>0</v>
      </c>
      <c r="Q43" s="36">
        <f t="shared" si="9"/>
        <v>0</v>
      </c>
      <c r="R43" s="36">
        <f t="shared" si="9"/>
        <v>0.2627798317051</v>
      </c>
      <c r="S43" s="36">
        <f t="shared" si="9"/>
        <v>0</v>
      </c>
      <c r="T43" s="36">
        <f t="shared" si="9"/>
        <v>0</v>
      </c>
      <c r="U43" s="36">
        <f t="shared" si="9"/>
        <v>0</v>
      </c>
      <c r="V43" s="36">
        <f t="shared" si="9"/>
        <v>0</v>
      </c>
      <c r="W43" s="36">
        <f t="shared" si="9"/>
        <v>0</v>
      </c>
      <c r="X43" s="36">
        <f t="shared" si="9"/>
        <v>0</v>
      </c>
      <c r="Y43" s="36">
        <f t="shared" si="9"/>
        <v>0</v>
      </c>
      <c r="Z43" s="36">
        <f t="shared" si="9"/>
        <v>0</v>
      </c>
      <c r="AA43" s="36">
        <f t="shared" si="9"/>
        <v>0</v>
      </c>
      <c r="AB43" s="36">
        <f t="shared" si="9"/>
        <v>0.023194054580299998</v>
      </c>
      <c r="AC43" s="36">
        <f t="shared" si="9"/>
        <v>0</v>
      </c>
      <c r="AD43" s="36">
        <f t="shared" si="9"/>
        <v>0</v>
      </c>
      <c r="AE43" s="36">
        <f t="shared" si="9"/>
        <v>0</v>
      </c>
      <c r="AF43" s="36">
        <f t="shared" si="9"/>
        <v>0</v>
      </c>
      <c r="AG43" s="36">
        <f t="shared" si="9"/>
        <v>0</v>
      </c>
      <c r="AH43" s="36">
        <f t="shared" si="9"/>
        <v>0</v>
      </c>
      <c r="AI43" s="36">
        <f t="shared" si="9"/>
        <v>0</v>
      </c>
      <c r="AJ43" s="36">
        <f t="shared" si="9"/>
        <v>0</v>
      </c>
      <c r="AK43" s="36">
        <f t="shared" si="9"/>
        <v>0</v>
      </c>
      <c r="AL43" s="36">
        <f t="shared" si="9"/>
        <v>0.0027537880644</v>
      </c>
      <c r="AM43" s="36">
        <f t="shared" si="9"/>
        <v>0</v>
      </c>
      <c r="AN43" s="36">
        <f t="shared" si="9"/>
        <v>0</v>
      </c>
      <c r="AO43" s="36">
        <f t="shared" si="9"/>
        <v>0</v>
      </c>
      <c r="AP43" s="36">
        <f t="shared" si="9"/>
        <v>0</v>
      </c>
      <c r="AQ43" s="36">
        <f t="shared" si="9"/>
        <v>0</v>
      </c>
      <c r="AR43" s="36">
        <f t="shared" si="9"/>
        <v>0.7423961041289</v>
      </c>
      <c r="AS43" s="36">
        <f t="shared" si="9"/>
        <v>0</v>
      </c>
      <c r="AT43" s="36">
        <f t="shared" si="9"/>
        <v>0</v>
      </c>
      <c r="AU43" s="36">
        <f t="shared" si="9"/>
        <v>0</v>
      </c>
      <c r="AV43" s="36">
        <f t="shared" si="9"/>
        <v>205.73968662464716</v>
      </c>
      <c r="AW43" s="36">
        <f t="shared" si="9"/>
        <v>22.5867702166697</v>
      </c>
      <c r="AX43" s="36">
        <f t="shared" si="9"/>
        <v>0.00047294193539999997</v>
      </c>
      <c r="AY43" s="36">
        <f t="shared" si="9"/>
        <v>0</v>
      </c>
      <c r="AZ43" s="36">
        <f t="shared" si="9"/>
        <v>18.213853237122507</v>
      </c>
      <c r="BA43" s="36">
        <f t="shared" si="9"/>
        <v>0</v>
      </c>
      <c r="BB43" s="36">
        <f t="shared" si="9"/>
        <v>0</v>
      </c>
      <c r="BC43" s="36">
        <f t="shared" si="9"/>
        <v>0</v>
      </c>
      <c r="BD43" s="36">
        <f t="shared" si="9"/>
        <v>0</v>
      </c>
      <c r="BE43" s="36">
        <f t="shared" si="9"/>
        <v>0</v>
      </c>
      <c r="BF43" s="36">
        <f t="shared" si="9"/>
        <v>111.40790751600444</v>
      </c>
      <c r="BG43" s="36">
        <f t="shared" si="9"/>
        <v>1.5922974021909</v>
      </c>
      <c r="BH43" s="36">
        <f t="shared" si="9"/>
        <v>0</v>
      </c>
      <c r="BI43" s="36">
        <f t="shared" si="9"/>
        <v>0</v>
      </c>
      <c r="BJ43" s="36">
        <f t="shared" si="9"/>
        <v>4.3490862428696</v>
      </c>
      <c r="BK43" s="37">
        <f>SUM(C43:BJ43)</f>
        <v>366.02187285859077</v>
      </c>
    </row>
    <row r="44" spans="1:63" ht="3" customHeight="1">
      <c r="A44" s="16"/>
      <c r="B44" s="20"/>
      <c r="C44" s="56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8"/>
    </row>
    <row r="45" spans="1:63" ht="12.75">
      <c r="A45" s="16" t="s">
        <v>17</v>
      </c>
      <c r="B45" s="19" t="s">
        <v>8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16" t="s">
        <v>42</v>
      </c>
      <c r="B46" s="20" t="s">
        <v>18</v>
      </c>
      <c r="C46" s="56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8"/>
    </row>
    <row r="47" spans="1:63" ht="12.75">
      <c r="A47" s="16"/>
      <c r="B47" s="21" t="s">
        <v>39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0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</row>
    <row r="48" spans="1:63" ht="12.75">
      <c r="A48" s="16"/>
      <c r="B48" s="22" t="s">
        <v>49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38">
        <v>0</v>
      </c>
      <c r="BJ48" s="38">
        <v>0</v>
      </c>
      <c r="BK48" s="38">
        <v>0</v>
      </c>
    </row>
    <row r="49" spans="1:63" ht="2.25" customHeight="1">
      <c r="A49" s="16"/>
      <c r="B49" s="20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16" t="s">
        <v>4</v>
      </c>
      <c r="B50" s="19" t="s">
        <v>9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16" t="s">
        <v>42</v>
      </c>
      <c r="B51" s="20" t="s">
        <v>19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16"/>
      <c r="B52" s="21" t="s">
        <v>39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</row>
    <row r="53" spans="1:63" ht="12.75">
      <c r="A53" s="16"/>
      <c r="B53" s="21" t="s">
        <v>51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0</v>
      </c>
      <c r="AL53" s="38">
        <v>0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</row>
    <row r="54" spans="1:63" ht="12.75">
      <c r="A54" s="16" t="s">
        <v>43</v>
      </c>
      <c r="B54" s="20" t="s">
        <v>20</v>
      </c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16"/>
      <c r="B55" s="21" t="s">
        <v>39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0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</row>
    <row r="56" spans="1:63" ht="12.75">
      <c r="A56" s="16"/>
      <c r="B56" s="21" t="s">
        <v>52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8">
        <v>0</v>
      </c>
      <c r="AU56" s="38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</row>
    <row r="57" spans="1:63" ht="12.75">
      <c r="A57" s="16"/>
      <c r="B57" s="22" t="s">
        <v>50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v>0</v>
      </c>
    </row>
    <row r="58" spans="1:63" ht="4.5" customHeight="1">
      <c r="A58" s="16"/>
      <c r="B58" s="20"/>
      <c r="C58" s="56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8"/>
    </row>
    <row r="59" spans="1:63" ht="12.75">
      <c r="A59" s="16" t="s">
        <v>21</v>
      </c>
      <c r="B59" s="19" t="s">
        <v>22</v>
      </c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8"/>
    </row>
    <row r="60" spans="1:63" ht="12.75">
      <c r="A60" s="16" t="s">
        <v>42</v>
      </c>
      <c r="B60" s="20" t="s">
        <v>23</v>
      </c>
      <c r="C60" s="56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8"/>
    </row>
    <row r="61" spans="1:63" ht="12.75">
      <c r="A61" s="16"/>
      <c r="B61" s="21" t="s">
        <v>39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0</v>
      </c>
      <c r="AL61" s="38">
        <v>0</v>
      </c>
      <c r="AM61" s="38">
        <v>0</v>
      </c>
      <c r="AN61" s="38">
        <v>0</v>
      </c>
      <c r="AO61" s="38">
        <v>0</v>
      </c>
      <c r="AP61" s="38">
        <v>0</v>
      </c>
      <c r="AQ61" s="38">
        <v>0</v>
      </c>
      <c r="AR61" s="38">
        <v>0</v>
      </c>
      <c r="AS61" s="38">
        <v>0</v>
      </c>
      <c r="AT61" s="38">
        <v>0</v>
      </c>
      <c r="AU61" s="38">
        <v>0</v>
      </c>
      <c r="AV61" s="38">
        <v>0</v>
      </c>
      <c r="AW61" s="38">
        <v>0</v>
      </c>
      <c r="AX61" s="38">
        <v>0</v>
      </c>
      <c r="AY61" s="38">
        <v>0</v>
      </c>
      <c r="AZ61" s="38">
        <v>0</v>
      </c>
      <c r="BA61" s="38">
        <v>0</v>
      </c>
      <c r="BB61" s="38">
        <v>0</v>
      </c>
      <c r="BC61" s="38">
        <v>0</v>
      </c>
      <c r="BD61" s="38">
        <v>0</v>
      </c>
      <c r="BE61" s="38">
        <v>0</v>
      </c>
      <c r="BF61" s="38">
        <v>0</v>
      </c>
      <c r="BG61" s="38">
        <v>0</v>
      </c>
      <c r="BH61" s="38">
        <v>0</v>
      </c>
      <c r="BI61" s="38">
        <v>0</v>
      </c>
      <c r="BJ61" s="38">
        <v>0</v>
      </c>
      <c r="BK61" s="38">
        <v>0</v>
      </c>
    </row>
    <row r="62" spans="1:63" ht="12.75">
      <c r="A62" s="16"/>
      <c r="B62" s="22" t="s">
        <v>49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0</v>
      </c>
      <c r="AL62" s="38">
        <v>0</v>
      </c>
      <c r="AM62" s="38">
        <v>0</v>
      </c>
      <c r="AN62" s="38">
        <v>0</v>
      </c>
      <c r="AO62" s="38">
        <v>0</v>
      </c>
      <c r="AP62" s="38">
        <v>0</v>
      </c>
      <c r="AQ62" s="38">
        <v>0</v>
      </c>
      <c r="AR62" s="38">
        <v>0</v>
      </c>
      <c r="AS62" s="38">
        <v>0</v>
      </c>
      <c r="AT62" s="38">
        <v>0</v>
      </c>
      <c r="AU62" s="38">
        <v>0</v>
      </c>
      <c r="AV62" s="38">
        <v>0</v>
      </c>
      <c r="AW62" s="38">
        <v>0</v>
      </c>
      <c r="AX62" s="38">
        <v>0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8">
        <v>0</v>
      </c>
      <c r="BH62" s="38">
        <v>0</v>
      </c>
      <c r="BI62" s="38">
        <v>0</v>
      </c>
      <c r="BJ62" s="38">
        <v>0</v>
      </c>
      <c r="BK62" s="38">
        <v>0</v>
      </c>
    </row>
    <row r="63" spans="1:63" ht="4.5" customHeight="1">
      <c r="A63" s="16"/>
      <c r="B63" s="24"/>
      <c r="C63" s="56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8"/>
    </row>
    <row r="64" spans="1:63" ht="12.75">
      <c r="A64" s="16"/>
      <c r="B64" s="25" t="s">
        <v>59</v>
      </c>
      <c r="C64" s="43">
        <f>+C28+C43+C48+C57+C62</f>
        <v>0</v>
      </c>
      <c r="D64" s="43">
        <f aca="true" t="shared" si="10" ref="D64:BJ64">+D28+D43+D48+D57+D62</f>
        <v>9.924765913354399</v>
      </c>
      <c r="E64" s="43">
        <f t="shared" si="10"/>
        <v>0</v>
      </c>
      <c r="F64" s="43">
        <f t="shared" si="10"/>
        <v>0</v>
      </c>
      <c r="G64" s="43">
        <f t="shared" si="10"/>
        <v>0</v>
      </c>
      <c r="H64" s="43">
        <f t="shared" si="10"/>
        <v>5.2285710164769</v>
      </c>
      <c r="I64" s="43">
        <f t="shared" si="10"/>
        <v>1182.249179013869</v>
      </c>
      <c r="J64" s="43">
        <f t="shared" si="10"/>
        <v>1205.3905606561882</v>
      </c>
      <c r="K64" s="43">
        <f t="shared" si="10"/>
        <v>0</v>
      </c>
      <c r="L64" s="43">
        <f t="shared" si="10"/>
        <v>36.7197829648366</v>
      </c>
      <c r="M64" s="43">
        <f t="shared" si="10"/>
        <v>0</v>
      </c>
      <c r="N64" s="43">
        <f t="shared" si="10"/>
        <v>0</v>
      </c>
      <c r="O64" s="43">
        <f t="shared" si="10"/>
        <v>0</v>
      </c>
      <c r="P64" s="43">
        <f t="shared" si="10"/>
        <v>0</v>
      </c>
      <c r="Q64" s="43">
        <f t="shared" si="10"/>
        <v>0</v>
      </c>
      <c r="R64" s="43">
        <f t="shared" si="10"/>
        <v>1.5060803442517</v>
      </c>
      <c r="S64" s="43">
        <f t="shared" si="10"/>
        <v>8.2809131389351</v>
      </c>
      <c r="T64" s="43">
        <f t="shared" si="10"/>
        <v>56.316281379516</v>
      </c>
      <c r="U64" s="43">
        <f t="shared" si="10"/>
        <v>0</v>
      </c>
      <c r="V64" s="43">
        <f t="shared" si="10"/>
        <v>21.7124867667093</v>
      </c>
      <c r="W64" s="43">
        <f t="shared" si="10"/>
        <v>0</v>
      </c>
      <c r="X64" s="43">
        <f t="shared" si="10"/>
        <v>0</v>
      </c>
      <c r="Y64" s="43">
        <f t="shared" si="10"/>
        <v>0</v>
      </c>
      <c r="Z64" s="43">
        <f t="shared" si="10"/>
        <v>0</v>
      </c>
      <c r="AA64" s="43">
        <f t="shared" si="10"/>
        <v>0</v>
      </c>
      <c r="AB64" s="43">
        <f t="shared" si="10"/>
        <v>0.043361128773799995</v>
      </c>
      <c r="AC64" s="43">
        <f t="shared" si="10"/>
        <v>0</v>
      </c>
      <c r="AD64" s="43">
        <f t="shared" si="10"/>
        <v>0</v>
      </c>
      <c r="AE64" s="43">
        <f t="shared" si="10"/>
        <v>0</v>
      </c>
      <c r="AF64" s="43">
        <f t="shared" si="10"/>
        <v>0.4841954785806</v>
      </c>
      <c r="AG64" s="43">
        <f t="shared" si="10"/>
        <v>0</v>
      </c>
      <c r="AH64" s="43">
        <f t="shared" si="10"/>
        <v>0</v>
      </c>
      <c r="AI64" s="43">
        <f t="shared" si="10"/>
        <v>0</v>
      </c>
      <c r="AJ64" s="43">
        <f t="shared" si="10"/>
        <v>0</v>
      </c>
      <c r="AK64" s="43">
        <f t="shared" si="10"/>
        <v>0</v>
      </c>
      <c r="AL64" s="43">
        <f t="shared" si="10"/>
        <v>0.0027537880644</v>
      </c>
      <c r="AM64" s="43">
        <f t="shared" si="10"/>
        <v>0</v>
      </c>
      <c r="AN64" s="43">
        <f t="shared" si="10"/>
        <v>0</v>
      </c>
      <c r="AO64" s="43">
        <f t="shared" si="10"/>
        <v>0</v>
      </c>
      <c r="AP64" s="43">
        <f t="shared" si="10"/>
        <v>0</v>
      </c>
      <c r="AQ64" s="43">
        <f t="shared" si="10"/>
        <v>0</v>
      </c>
      <c r="AR64" s="43">
        <f t="shared" si="10"/>
        <v>0.7423961041289</v>
      </c>
      <c r="AS64" s="43">
        <f t="shared" si="10"/>
        <v>0</v>
      </c>
      <c r="AT64" s="43">
        <f t="shared" si="10"/>
        <v>0</v>
      </c>
      <c r="AU64" s="43">
        <f t="shared" si="10"/>
        <v>0</v>
      </c>
      <c r="AV64" s="43">
        <f t="shared" si="10"/>
        <v>231.26004511815268</v>
      </c>
      <c r="AW64" s="43">
        <f t="shared" si="10"/>
        <v>1190.6459401556942</v>
      </c>
      <c r="AX64" s="43">
        <f t="shared" si="10"/>
        <v>167.62458067919232</v>
      </c>
      <c r="AY64" s="43">
        <f t="shared" si="10"/>
        <v>0</v>
      </c>
      <c r="AZ64" s="43">
        <f t="shared" si="10"/>
        <v>81.2885991810158</v>
      </c>
      <c r="BA64" s="43">
        <f t="shared" si="10"/>
        <v>0</v>
      </c>
      <c r="BB64" s="43">
        <f t="shared" si="10"/>
        <v>0</v>
      </c>
      <c r="BC64" s="43">
        <f t="shared" si="10"/>
        <v>0</v>
      </c>
      <c r="BD64" s="43">
        <f t="shared" si="10"/>
        <v>0</v>
      </c>
      <c r="BE64" s="43">
        <f t="shared" si="10"/>
        <v>0</v>
      </c>
      <c r="BF64" s="43">
        <f t="shared" si="10"/>
        <v>117.82504132289314</v>
      </c>
      <c r="BG64" s="43">
        <f t="shared" si="10"/>
        <v>51.5311822016744</v>
      </c>
      <c r="BH64" s="43">
        <f t="shared" si="10"/>
        <v>5.3086435468377005</v>
      </c>
      <c r="BI64" s="43">
        <f t="shared" si="10"/>
        <v>0</v>
      </c>
      <c r="BJ64" s="43">
        <f t="shared" si="10"/>
        <v>4.4238275963856</v>
      </c>
      <c r="BK64" s="36">
        <f>SUM(C64:BJ64)</f>
        <v>4378.509187495531</v>
      </c>
    </row>
    <row r="65" spans="1:63" ht="4.5" customHeight="1">
      <c r="A65" s="16"/>
      <c r="B65" s="25"/>
      <c r="C65" s="75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76"/>
    </row>
    <row r="66" spans="1:63" ht="14.25" customHeight="1">
      <c r="A66" s="16" t="s">
        <v>5</v>
      </c>
      <c r="B66" s="26" t="s">
        <v>25</v>
      </c>
      <c r="C66" s="75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76"/>
    </row>
    <row r="67" spans="1:63" ht="12.75">
      <c r="A67" s="16"/>
      <c r="B67" s="21" t="s">
        <v>39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8">
        <v>0</v>
      </c>
      <c r="AP67" s="38">
        <v>0</v>
      </c>
      <c r="AQ67" s="38">
        <v>0</v>
      </c>
      <c r="AR67" s="38">
        <v>0</v>
      </c>
      <c r="AS67" s="38">
        <v>0</v>
      </c>
      <c r="AT67" s="38">
        <v>0</v>
      </c>
      <c r="AU67" s="38">
        <v>0</v>
      </c>
      <c r="AV67" s="38">
        <v>0</v>
      </c>
      <c r="AW67" s="38">
        <v>0</v>
      </c>
      <c r="AX67" s="38">
        <v>0</v>
      </c>
      <c r="AY67" s="38">
        <v>0</v>
      </c>
      <c r="AZ67" s="38">
        <v>0</v>
      </c>
      <c r="BA67" s="38">
        <v>0</v>
      </c>
      <c r="BB67" s="38">
        <v>0</v>
      </c>
      <c r="BC67" s="38">
        <v>0</v>
      </c>
      <c r="BD67" s="38">
        <v>0</v>
      </c>
      <c r="BE67" s="38">
        <v>0</v>
      </c>
      <c r="BF67" s="38">
        <v>0</v>
      </c>
      <c r="BG67" s="38">
        <v>0</v>
      </c>
      <c r="BH67" s="38">
        <v>0</v>
      </c>
      <c r="BI67" s="38">
        <v>0</v>
      </c>
      <c r="BJ67" s="38">
        <v>0</v>
      </c>
      <c r="BK67" s="38">
        <v>0</v>
      </c>
    </row>
    <row r="68" spans="1:63" ht="13.5" thickBot="1">
      <c r="A68" s="27"/>
      <c r="B68" s="22" t="s">
        <v>49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8">
        <v>0</v>
      </c>
      <c r="AP68" s="38">
        <v>0</v>
      </c>
      <c r="AQ68" s="38">
        <v>0</v>
      </c>
      <c r="AR68" s="38">
        <v>0</v>
      </c>
      <c r="AS68" s="38">
        <v>0</v>
      </c>
      <c r="AT68" s="38">
        <v>0</v>
      </c>
      <c r="AU68" s="38">
        <v>0</v>
      </c>
      <c r="AV68" s="38">
        <v>0</v>
      </c>
      <c r="AW68" s="38">
        <v>0</v>
      </c>
      <c r="AX68" s="38">
        <v>0</v>
      </c>
      <c r="AY68" s="38">
        <v>0</v>
      </c>
      <c r="AZ68" s="38">
        <v>0</v>
      </c>
      <c r="BA68" s="38">
        <v>0</v>
      </c>
      <c r="BB68" s="38">
        <v>0</v>
      </c>
      <c r="BC68" s="38">
        <v>0</v>
      </c>
      <c r="BD68" s="38">
        <v>0</v>
      </c>
      <c r="BE68" s="38">
        <v>0</v>
      </c>
      <c r="BF68" s="38">
        <v>0</v>
      </c>
      <c r="BG68" s="38">
        <v>0</v>
      </c>
      <c r="BH68" s="38">
        <v>0</v>
      </c>
      <c r="BI68" s="38">
        <v>0</v>
      </c>
      <c r="BJ68" s="38">
        <v>0</v>
      </c>
      <c r="BK68" s="38">
        <v>0</v>
      </c>
    </row>
    <row r="69" spans="1:2" ht="6" customHeight="1">
      <c r="A69" s="4"/>
      <c r="B69" s="18"/>
    </row>
    <row r="70" spans="1:12" ht="12.75">
      <c r="A70" s="4"/>
      <c r="B70" s="4" t="s">
        <v>28</v>
      </c>
      <c r="L70" s="17" t="s">
        <v>40</v>
      </c>
    </row>
    <row r="71" spans="1:12" ht="12.75">
      <c r="A71" s="4"/>
      <c r="B71" s="4" t="s">
        <v>29</v>
      </c>
      <c r="L71" s="4" t="s">
        <v>32</v>
      </c>
    </row>
    <row r="72" ht="12.75">
      <c r="L72" s="4" t="s">
        <v>33</v>
      </c>
    </row>
    <row r="73" spans="2:12" ht="12.75">
      <c r="B73" s="4" t="s">
        <v>35</v>
      </c>
      <c r="L73" s="4" t="s">
        <v>58</v>
      </c>
    </row>
    <row r="74" spans="2:12" ht="12.75">
      <c r="B74" s="4" t="s">
        <v>36</v>
      </c>
      <c r="L74" s="4" t="s">
        <v>60</v>
      </c>
    </row>
    <row r="75" spans="2:12" ht="12.75">
      <c r="B75" s="4"/>
      <c r="L75" s="4" t="s">
        <v>34</v>
      </c>
    </row>
    <row r="83" ht="12.75">
      <c r="B83" s="4"/>
    </row>
  </sheetData>
  <sheetProtection/>
  <mergeCells count="49">
    <mergeCell ref="C63:BK63"/>
    <mergeCell ref="A1:A5"/>
    <mergeCell ref="C46:BK46"/>
    <mergeCell ref="C65:BK65"/>
    <mergeCell ref="C66:BK66"/>
    <mergeCell ref="C50:BK50"/>
    <mergeCell ref="C51:BK51"/>
    <mergeCell ref="C54:BK54"/>
    <mergeCell ref="C58:BK58"/>
    <mergeCell ref="C59:BK59"/>
    <mergeCell ref="C60:BK60"/>
    <mergeCell ref="C31:BK31"/>
    <mergeCell ref="C29:BK29"/>
    <mergeCell ref="C34:BK34"/>
    <mergeCell ref="C44:BK44"/>
    <mergeCell ref="C45:BK45"/>
    <mergeCell ref="C49:BK49"/>
    <mergeCell ref="C1:BK1"/>
    <mergeCell ref="BA3:BJ3"/>
    <mergeCell ref="BK2:BK5"/>
    <mergeCell ref="W3:AF3"/>
    <mergeCell ref="AG3:AP3"/>
    <mergeCell ref="C30:BK30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sivarama.vundavalli</cp:lastModifiedBy>
  <cp:lastPrinted>2014-03-24T10:58:12Z</cp:lastPrinted>
  <dcterms:created xsi:type="dcterms:W3CDTF">2014-01-06T04:43:23Z</dcterms:created>
  <dcterms:modified xsi:type="dcterms:W3CDTF">2014-08-05T10:58:10Z</dcterms:modified>
  <cp:category/>
  <cp:version/>
  <cp:contentType/>
  <cp:contentStatus/>
</cp:coreProperties>
</file>