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75" activeTab="0"/>
  </bookViews>
  <sheets>
    <sheet name="annexure 1" sheetId="1" r:id="rId1"/>
    <sheet name="annexure 2" sheetId="2" r:id="rId2"/>
  </sheets>
  <definedNames/>
  <calcPr fullCalcOnLoad="1"/>
</workbook>
</file>

<file path=xl/sharedStrings.xml><?xml version="1.0" encoding="utf-8"?>
<sst xmlns="http://schemas.openxmlformats.org/spreadsheetml/2006/main" count="159" uniqueCount="120">
  <si>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</si>
  <si>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</si>
  <si>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</si>
  <si>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</si>
  <si>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</si>
  <si>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</si>
  <si>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</si>
  <si>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</si>
  <si>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</si>
  <si>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</si>
  <si>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</si>
  <si>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</si>
  <si>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</si>
  <si>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</si>
  <si>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</si>
  <si>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</si>
  <si>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</si>
  <si>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</si>
  <si>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</si>
  <si>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</si>
  <si>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</si>
  <si>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</si>
  <si>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</si>
  <si>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</si>
  <si>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</si>
  <si>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</si>
  <si>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</si>
  <si>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</si>
  <si>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</si>
  <si>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</si>
  <si>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</si>
  <si>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</si>
  <si>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</si>
  <si>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</si>
  <si>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</si>
  <si>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</si>
  <si>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</si>
  <si>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</si>
  <si>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</si>
  <si>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</si>
  <si>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</si>
  <si>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</si>
  <si>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</si>
  <si>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</si>
  <si>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</si>
  <si>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</si>
  <si>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</si>
  <si>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</si>
  <si>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</si>
  <si>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</si>
  <si>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</si>
  <si>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</si>
  <si>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</si>
  <si>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</si>
  <si>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</si>
  <si>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</si>
  <si>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</si>
  <si>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</si>
  <si>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</si>
  <si>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</si>
  <si>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</si>
  <si>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</si>
  <si>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</si>
  <si>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MIP Advantage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</si>
  <si>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</si>
  <si>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</si>
  <si>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</si>
  <si>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</si>
  <si>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</si>
  <si>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</si>
  <si>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</si>
  <si>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</si>
  <si>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</si>
  <si>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</si>
  <si>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</si>
  <si>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31/03/2015 (All figures in Rs. Crore)</t>
  </si>
  <si>
    <t>Table showing State wise/ Union Territory wise contribution to Monthly Average Assets Under Management (Monthly AAUM) of category of Schemes</t>
  </si>
  <si>
    <t xml:space="preserve">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</si>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</sst>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10" xfId="55" applyFont="1" applyBorder="1">
      <alignment/>
      <protection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5" fillId="0" borderId="19" xfId="55" applyNumberFormat="1" applyFont="1" applyFill="1" applyBorder="1" applyAlignment="1">
      <alignment horizontal="center" vertical="center" wrapText="1"/>
      <protection/>
    </xf>
    <xf numFmtId="49" fontId="45" fillId="0" borderId="13" xfId="55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5" fillId="0" borderId="30" xfId="55" applyNumberFormat="1" applyFont="1" applyFill="1" applyBorder="1" applyAlignment="1">
      <alignment horizontal="center" vertical="center" wrapText="1"/>
      <protection/>
    </xf>
    <xf numFmtId="49" fontId="45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10" fillId="0" borderId="10" xfId="55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3"/>
  <sheetViews>
    <sheetView showGridLines="0" tabSelected="1" zoomScale="85" zoomScaleNormal="85" zoomScalePageLayoutView="0" workbookViewId="0" topLeftCell="A1">
      <selection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53" t="s">
        <v>41</v>
      </c>
      <c r="B1" s="73" t="s">
        <v>31</v>
      </c>
      <c r="C1" s="61" t="s">
        <v>75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54"/>
      <c r="B2" s="74"/>
      <c r="C2" s="78" t="s">
        <v>30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  <c r="W2" s="78" t="s">
        <v>26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78" t="s">
        <v>27</v>
      </c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80"/>
      <c r="BK2" s="67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54"/>
      <c r="B3" s="74"/>
      <c r="C3" s="64" t="s">
        <v>11</v>
      </c>
      <c r="D3" s="65"/>
      <c r="E3" s="65"/>
      <c r="F3" s="65"/>
      <c r="G3" s="65"/>
      <c r="H3" s="65"/>
      <c r="I3" s="65"/>
      <c r="J3" s="65"/>
      <c r="K3" s="65"/>
      <c r="L3" s="66"/>
      <c r="M3" s="64" t="s">
        <v>12</v>
      </c>
      <c r="N3" s="65"/>
      <c r="O3" s="65"/>
      <c r="P3" s="65"/>
      <c r="Q3" s="65"/>
      <c r="R3" s="65"/>
      <c r="S3" s="65"/>
      <c r="T3" s="65"/>
      <c r="U3" s="65"/>
      <c r="V3" s="66"/>
      <c r="W3" s="64" t="s">
        <v>11</v>
      </c>
      <c r="X3" s="65"/>
      <c r="Y3" s="65"/>
      <c r="Z3" s="65"/>
      <c r="AA3" s="65"/>
      <c r="AB3" s="65"/>
      <c r="AC3" s="65"/>
      <c r="AD3" s="65"/>
      <c r="AE3" s="65"/>
      <c r="AF3" s="66"/>
      <c r="AG3" s="64" t="s">
        <v>12</v>
      </c>
      <c r="AH3" s="65"/>
      <c r="AI3" s="65"/>
      <c r="AJ3" s="65"/>
      <c r="AK3" s="65"/>
      <c r="AL3" s="65"/>
      <c r="AM3" s="65"/>
      <c r="AN3" s="65"/>
      <c r="AO3" s="65"/>
      <c r="AP3" s="66"/>
      <c r="AQ3" s="64" t="s">
        <v>11</v>
      </c>
      <c r="AR3" s="65"/>
      <c r="AS3" s="65"/>
      <c r="AT3" s="65"/>
      <c r="AU3" s="65"/>
      <c r="AV3" s="65"/>
      <c r="AW3" s="65"/>
      <c r="AX3" s="65"/>
      <c r="AY3" s="65"/>
      <c r="AZ3" s="66"/>
      <c r="BA3" s="64" t="s">
        <v>12</v>
      </c>
      <c r="BB3" s="65"/>
      <c r="BC3" s="65"/>
      <c r="BD3" s="65"/>
      <c r="BE3" s="65"/>
      <c r="BF3" s="65"/>
      <c r="BG3" s="65"/>
      <c r="BH3" s="65"/>
      <c r="BI3" s="65"/>
      <c r="BJ3" s="66"/>
      <c r="BK3" s="68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54"/>
      <c r="B4" s="74"/>
      <c r="C4" s="81" t="s">
        <v>37</v>
      </c>
      <c r="D4" s="82"/>
      <c r="E4" s="82"/>
      <c r="F4" s="82"/>
      <c r="G4" s="83"/>
      <c r="H4" s="70" t="s">
        <v>38</v>
      </c>
      <c r="I4" s="71"/>
      <c r="J4" s="71"/>
      <c r="K4" s="71"/>
      <c r="L4" s="72"/>
      <c r="M4" s="81" t="s">
        <v>37</v>
      </c>
      <c r="N4" s="82"/>
      <c r="O4" s="82"/>
      <c r="P4" s="82"/>
      <c r="Q4" s="83"/>
      <c r="R4" s="70" t="s">
        <v>38</v>
      </c>
      <c r="S4" s="71"/>
      <c r="T4" s="71"/>
      <c r="U4" s="71"/>
      <c r="V4" s="72"/>
      <c r="W4" s="81" t="s">
        <v>37</v>
      </c>
      <c r="X4" s="82"/>
      <c r="Y4" s="82"/>
      <c r="Z4" s="82"/>
      <c r="AA4" s="83"/>
      <c r="AB4" s="70" t="s">
        <v>38</v>
      </c>
      <c r="AC4" s="71"/>
      <c r="AD4" s="71"/>
      <c r="AE4" s="71"/>
      <c r="AF4" s="72"/>
      <c r="AG4" s="81" t="s">
        <v>37</v>
      </c>
      <c r="AH4" s="82"/>
      <c r="AI4" s="82"/>
      <c r="AJ4" s="82"/>
      <c r="AK4" s="83"/>
      <c r="AL4" s="70" t="s">
        <v>38</v>
      </c>
      <c r="AM4" s="71"/>
      <c r="AN4" s="71"/>
      <c r="AO4" s="71"/>
      <c r="AP4" s="72"/>
      <c r="AQ4" s="81" t="s">
        <v>37</v>
      </c>
      <c r="AR4" s="82"/>
      <c r="AS4" s="82"/>
      <c r="AT4" s="82"/>
      <c r="AU4" s="83"/>
      <c r="AV4" s="70" t="s">
        <v>38</v>
      </c>
      <c r="AW4" s="71"/>
      <c r="AX4" s="71"/>
      <c r="AY4" s="71"/>
      <c r="AZ4" s="72"/>
      <c r="BA4" s="81" t="s">
        <v>37</v>
      </c>
      <c r="BB4" s="82"/>
      <c r="BC4" s="82"/>
      <c r="BD4" s="82"/>
      <c r="BE4" s="83"/>
      <c r="BF4" s="70" t="s">
        <v>38</v>
      </c>
      <c r="BG4" s="71"/>
      <c r="BH4" s="71"/>
      <c r="BI4" s="71"/>
      <c r="BJ4" s="72"/>
      <c r="BK4" s="68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54"/>
      <c r="B5" s="74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9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7"/>
    </row>
    <row r="7" spans="1:63" ht="12.75">
      <c r="A7" s="16" t="s">
        <v>42</v>
      </c>
      <c r="B7" s="20" t="s">
        <v>13</v>
      </c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7"/>
    </row>
    <row r="8" spans="1:63" ht="12.75">
      <c r="A8" s="16"/>
      <c r="B8" s="21" t="s">
        <v>61</v>
      </c>
      <c r="C8" s="32">
        <v>0</v>
      </c>
      <c r="D8" s="33">
        <v>0.1327503826129033</v>
      </c>
      <c r="E8" s="32">
        <v>0</v>
      </c>
      <c r="F8" s="32">
        <v>0</v>
      </c>
      <c r="G8" s="32">
        <v>0</v>
      </c>
      <c r="H8" s="32">
        <v>0.8252048392580646</v>
      </c>
      <c r="I8" s="33">
        <v>1230.632822765226</v>
      </c>
      <c r="J8" s="33">
        <v>701.3750158984515</v>
      </c>
      <c r="K8" s="33">
        <v>0</v>
      </c>
      <c r="L8" s="34">
        <v>22.500252744677418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0.08481830909677417</v>
      </c>
      <c r="S8" s="33">
        <v>3.252520437967742</v>
      </c>
      <c r="T8" s="33">
        <v>11.013861001838709</v>
      </c>
      <c r="U8" s="33">
        <v>0</v>
      </c>
      <c r="V8" s="34">
        <v>0.3541935486129032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1.9544591781612906</v>
      </c>
      <c r="AW8" s="33">
        <v>747.0869113964195</v>
      </c>
      <c r="AX8" s="33">
        <v>273.7149089349677</v>
      </c>
      <c r="AY8" s="33">
        <v>0</v>
      </c>
      <c r="AZ8" s="34">
        <v>8.167964167258063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0.33817594090322584</v>
      </c>
      <c r="BG8" s="33">
        <v>28.727867287741937</v>
      </c>
      <c r="BH8" s="33">
        <v>22.682676629290324</v>
      </c>
      <c r="BI8" s="33">
        <v>0</v>
      </c>
      <c r="BJ8" s="34">
        <v>0.00018068290322580645</v>
      </c>
      <c r="BK8" s="35">
        <v>3052.8445841453868</v>
      </c>
    </row>
    <row r="9" spans="1:63" ht="12.75">
      <c r="A9" s="16"/>
      <c r="B9" s="22" t="s">
        <v>51</v>
      </c>
      <c r="C9" s="30">
        <f>SUM(C8)</f>
        <v>0</v>
      </c>
      <c r="D9" s="30">
        <f aca="true" t="shared" si="0" ref="D9:BJ9">SUM(D8)</f>
        <v>0.1327503826129033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0.8252048392580646</v>
      </c>
      <c r="I9" s="30">
        <f t="shared" si="0"/>
        <v>1230.632822765226</v>
      </c>
      <c r="J9" s="30">
        <f t="shared" si="0"/>
        <v>701.3750158984515</v>
      </c>
      <c r="K9" s="30">
        <f t="shared" si="0"/>
        <v>0</v>
      </c>
      <c r="L9" s="30">
        <f t="shared" si="0"/>
        <v>22.500252744677418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0.08481830909677417</v>
      </c>
      <c r="S9" s="30">
        <f t="shared" si="0"/>
        <v>3.252520437967742</v>
      </c>
      <c r="T9" s="30">
        <f t="shared" si="0"/>
        <v>11.013861001838709</v>
      </c>
      <c r="U9" s="30">
        <f t="shared" si="0"/>
        <v>0</v>
      </c>
      <c r="V9" s="30">
        <f t="shared" si="0"/>
        <v>0.3541935486129032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1.9544591781612906</v>
      </c>
      <c r="AW9" s="30">
        <f t="shared" si="0"/>
        <v>747.0869113964195</v>
      </c>
      <c r="AX9" s="30">
        <f t="shared" si="0"/>
        <v>273.7149089349677</v>
      </c>
      <c r="AY9" s="30">
        <f t="shared" si="0"/>
        <v>0</v>
      </c>
      <c r="AZ9" s="30">
        <f t="shared" si="0"/>
        <v>8.167964167258063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0.33817594090322584</v>
      </c>
      <c r="BG9" s="30">
        <f t="shared" si="0"/>
        <v>28.727867287741937</v>
      </c>
      <c r="BH9" s="30">
        <f t="shared" si="0"/>
        <v>22.682676629290324</v>
      </c>
      <c r="BI9" s="30">
        <f t="shared" si="0"/>
        <v>0</v>
      </c>
      <c r="BJ9" s="30">
        <f t="shared" si="0"/>
        <v>0.00018068290322580645</v>
      </c>
      <c r="BK9" s="31">
        <f>SUM(C9:BJ9)</f>
        <v>3052.8445841453868</v>
      </c>
    </row>
    <row r="10" spans="1:63" ht="12.75">
      <c r="A10" s="16" t="s">
        <v>43</v>
      </c>
      <c r="B10" s="20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</row>
    <row r="11" spans="1:63" ht="12.75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52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44</v>
      </c>
      <c r="B13" s="20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</row>
    <row r="14" spans="1:63" ht="12.75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56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45</v>
      </c>
      <c r="B16" s="20" t="s">
        <v>14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1:63" ht="12.75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47</v>
      </c>
      <c r="B19" s="28" t="s">
        <v>57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</row>
    <row r="20" spans="1:63" ht="12.75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48</v>
      </c>
      <c r="B22" s="20" t="s">
        <v>15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</row>
    <row r="23" spans="1:63" ht="12.75">
      <c r="A23" s="16"/>
      <c r="B23" s="29" t="s">
        <v>66</v>
      </c>
      <c r="C23" s="33">
        <v>0</v>
      </c>
      <c r="D23" s="33">
        <v>0.02164420941935484</v>
      </c>
      <c r="E23" s="33">
        <v>0</v>
      </c>
      <c r="F23" s="33">
        <v>0</v>
      </c>
      <c r="G23" s="33">
        <v>0</v>
      </c>
      <c r="H23" s="33">
        <v>0.08736663819354838</v>
      </c>
      <c r="I23" s="33">
        <v>35.73282767977419</v>
      </c>
      <c r="J23" s="33">
        <v>0.42933546183870963</v>
      </c>
      <c r="K23" s="33">
        <v>0</v>
      </c>
      <c r="L23" s="33">
        <v>0.05820330854838712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0.01374434029032258</v>
      </c>
      <c r="S23" s="33">
        <v>0.1979827190967742</v>
      </c>
      <c r="T23" s="33">
        <v>0</v>
      </c>
      <c r="U23" s="33">
        <v>0</v>
      </c>
      <c r="V23" s="33">
        <v>5.723182708161288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1.1594194287741937</v>
      </c>
      <c r="AW23" s="33">
        <v>25.57730577951613</v>
      </c>
      <c r="AX23" s="33">
        <v>1.9071119627419348</v>
      </c>
      <c r="AY23" s="33">
        <v>0</v>
      </c>
      <c r="AZ23" s="33">
        <v>4.622038784838709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0.07465673138709678</v>
      </c>
      <c r="BG23" s="33">
        <v>0</v>
      </c>
      <c r="BH23" s="33">
        <v>0</v>
      </c>
      <c r="BI23" s="33">
        <v>0</v>
      </c>
      <c r="BJ23" s="33">
        <v>0.26071925267741936</v>
      </c>
      <c r="BK23" s="36">
        <v>75.86553900525806</v>
      </c>
    </row>
    <row r="24" spans="1:63" ht="12.75">
      <c r="A24" s="16"/>
      <c r="B24" s="29" t="s">
        <v>64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3.0610913430967748</v>
      </c>
      <c r="I24" s="33">
        <v>84.234922196</v>
      </c>
      <c r="J24" s="33">
        <v>0</v>
      </c>
      <c r="K24" s="33">
        <v>0</v>
      </c>
      <c r="L24" s="33">
        <v>5.477415389580646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1.1142553251612903</v>
      </c>
      <c r="S24" s="33">
        <v>0</v>
      </c>
      <c r="T24" s="33">
        <v>0</v>
      </c>
      <c r="U24" s="33">
        <v>0</v>
      </c>
      <c r="V24" s="33">
        <v>5.462863282612903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9.971541272322575</v>
      </c>
      <c r="AW24" s="33">
        <v>33.896919034419355</v>
      </c>
      <c r="AX24" s="33">
        <v>0.05286929425806452</v>
      </c>
      <c r="AY24" s="33">
        <v>0</v>
      </c>
      <c r="AZ24" s="33">
        <v>31.03559337025807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4.6365842975806455</v>
      </c>
      <c r="BG24" s="33">
        <v>0.021547574451612907</v>
      </c>
      <c r="BH24" s="33">
        <v>0</v>
      </c>
      <c r="BI24" s="33">
        <v>0</v>
      </c>
      <c r="BJ24" s="33">
        <v>2.777462852129032</v>
      </c>
      <c r="BK24" s="36">
        <v>181.74306523187096</v>
      </c>
    </row>
    <row r="25" spans="1:63" ht="12.75">
      <c r="A25" s="16"/>
      <c r="B25" s="29" t="s">
        <v>65</v>
      </c>
      <c r="C25" s="33">
        <v>0</v>
      </c>
      <c r="D25" s="33">
        <v>8.24015930816129</v>
      </c>
      <c r="E25" s="33">
        <v>0</v>
      </c>
      <c r="F25" s="33">
        <v>0</v>
      </c>
      <c r="G25" s="33">
        <v>0</v>
      </c>
      <c r="H25" s="33">
        <v>0.6034845599032259</v>
      </c>
      <c r="I25" s="33">
        <v>13.762810949806259</v>
      </c>
      <c r="J25" s="33">
        <v>0.9788400272903226</v>
      </c>
      <c r="K25" s="33">
        <v>0</v>
      </c>
      <c r="L25" s="33">
        <v>4.062361729935484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0.16336029151612905</v>
      </c>
      <c r="S25" s="33">
        <v>5.046782677870966</v>
      </c>
      <c r="T25" s="33">
        <v>0</v>
      </c>
      <c r="U25" s="33">
        <v>0</v>
      </c>
      <c r="V25" s="33">
        <v>4.720192821806451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0.4232640603225808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3.5128792601612897</v>
      </c>
      <c r="AW25" s="33">
        <v>30.058497982774192</v>
      </c>
      <c r="AX25" s="33">
        <v>0</v>
      </c>
      <c r="AY25" s="33">
        <v>0</v>
      </c>
      <c r="AZ25" s="33">
        <v>8.564508633677416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0.2865395305806452</v>
      </c>
      <c r="BG25" s="33">
        <v>0</v>
      </c>
      <c r="BH25" s="33">
        <v>0</v>
      </c>
      <c r="BI25" s="33">
        <v>0</v>
      </c>
      <c r="BJ25" s="33">
        <v>0.22326745396774186</v>
      </c>
      <c r="BK25" s="36">
        <v>80.64694928777399</v>
      </c>
    </row>
    <row r="26" spans="1:63" ht="12.75">
      <c r="A26" s="16"/>
      <c r="B26" s="29" t="s">
        <v>63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0.02267027667741935</v>
      </c>
      <c r="I26" s="33">
        <v>0</v>
      </c>
      <c r="J26" s="33">
        <v>0</v>
      </c>
      <c r="K26" s="33">
        <v>0</v>
      </c>
      <c r="L26" s="33">
        <v>0.1248103771290322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0.02192274677419355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5.078214727354846</v>
      </c>
      <c r="AW26" s="33">
        <v>2.6791612696774196</v>
      </c>
      <c r="AX26" s="33">
        <v>0</v>
      </c>
      <c r="AY26" s="33">
        <v>0</v>
      </c>
      <c r="AZ26" s="33">
        <v>6.818162402161291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0.707229515129032</v>
      </c>
      <c r="BG26" s="33">
        <v>0</v>
      </c>
      <c r="BH26" s="33">
        <v>0</v>
      </c>
      <c r="BI26" s="33">
        <v>0</v>
      </c>
      <c r="BJ26" s="33">
        <v>1.4566319919999997</v>
      </c>
      <c r="BK26" s="36">
        <v>16.908803306903234</v>
      </c>
    </row>
    <row r="27" spans="1:63" ht="12.75">
      <c r="A27" s="16"/>
      <c r="B27" s="22" t="s">
        <v>53</v>
      </c>
      <c r="C27" s="30">
        <f>SUM(C23:C26)</f>
        <v>0</v>
      </c>
      <c r="D27" s="30">
        <f aca="true" t="shared" si="3" ref="D27:BJ27">SUM(D23:D26)</f>
        <v>8.261803517580645</v>
      </c>
      <c r="E27" s="30">
        <f t="shared" si="3"/>
        <v>0</v>
      </c>
      <c r="F27" s="30">
        <f t="shared" si="3"/>
        <v>0</v>
      </c>
      <c r="G27" s="30">
        <f t="shared" si="3"/>
        <v>0</v>
      </c>
      <c r="H27" s="30">
        <f t="shared" si="3"/>
        <v>3.7746128178709686</v>
      </c>
      <c r="I27" s="30">
        <f t="shared" si="3"/>
        <v>133.73056082558045</v>
      </c>
      <c r="J27" s="30">
        <f t="shared" si="3"/>
        <v>1.4081754891290323</v>
      </c>
      <c r="K27" s="30">
        <f t="shared" si="3"/>
        <v>0</v>
      </c>
      <c r="L27" s="30">
        <f t="shared" si="3"/>
        <v>9.722790805193549</v>
      </c>
      <c r="M27" s="30">
        <f t="shared" si="3"/>
        <v>0</v>
      </c>
      <c r="N27" s="30">
        <f t="shared" si="3"/>
        <v>0</v>
      </c>
      <c r="O27" s="30">
        <f t="shared" si="3"/>
        <v>0</v>
      </c>
      <c r="P27" s="30">
        <f t="shared" si="3"/>
        <v>0</v>
      </c>
      <c r="Q27" s="30">
        <f t="shared" si="3"/>
        <v>0</v>
      </c>
      <c r="R27" s="30">
        <f t="shared" si="3"/>
        <v>1.2913599569677419</v>
      </c>
      <c r="S27" s="30">
        <f t="shared" si="3"/>
        <v>5.24476539696774</v>
      </c>
      <c r="T27" s="30">
        <f t="shared" si="3"/>
        <v>0</v>
      </c>
      <c r="U27" s="30">
        <f t="shared" si="3"/>
        <v>0</v>
      </c>
      <c r="V27" s="30">
        <f t="shared" si="3"/>
        <v>15.906238812580643</v>
      </c>
      <c r="W27" s="30">
        <f t="shared" si="3"/>
        <v>0</v>
      </c>
      <c r="X27" s="30">
        <f t="shared" si="3"/>
        <v>0</v>
      </c>
      <c r="Y27" s="30">
        <f t="shared" si="3"/>
        <v>0</v>
      </c>
      <c r="Z27" s="30">
        <f t="shared" si="3"/>
        <v>0</v>
      </c>
      <c r="AA27" s="30">
        <f t="shared" si="3"/>
        <v>0</v>
      </c>
      <c r="AB27" s="30">
        <f t="shared" si="3"/>
        <v>0.02192274677419355</v>
      </c>
      <c r="AC27" s="30">
        <f t="shared" si="3"/>
        <v>0</v>
      </c>
      <c r="AD27" s="30">
        <f t="shared" si="3"/>
        <v>0</v>
      </c>
      <c r="AE27" s="30">
        <f t="shared" si="3"/>
        <v>0</v>
      </c>
      <c r="AF27" s="30">
        <f t="shared" si="3"/>
        <v>0.4232640603225808</v>
      </c>
      <c r="AG27" s="30">
        <f t="shared" si="3"/>
        <v>0</v>
      </c>
      <c r="AH27" s="30">
        <f t="shared" si="3"/>
        <v>0</v>
      </c>
      <c r="AI27" s="30">
        <f t="shared" si="3"/>
        <v>0</v>
      </c>
      <c r="AJ27" s="30">
        <f t="shared" si="3"/>
        <v>0</v>
      </c>
      <c r="AK27" s="30">
        <f t="shared" si="3"/>
        <v>0</v>
      </c>
      <c r="AL27" s="30">
        <f t="shared" si="3"/>
        <v>0</v>
      </c>
      <c r="AM27" s="30">
        <f t="shared" si="3"/>
        <v>0</v>
      </c>
      <c r="AN27" s="30">
        <f t="shared" si="3"/>
        <v>0</v>
      </c>
      <c r="AO27" s="30">
        <f t="shared" si="3"/>
        <v>0</v>
      </c>
      <c r="AP27" s="30">
        <f t="shared" si="3"/>
        <v>0</v>
      </c>
      <c r="AQ27" s="30">
        <f t="shared" si="3"/>
        <v>0</v>
      </c>
      <c r="AR27" s="30">
        <f t="shared" si="3"/>
        <v>0</v>
      </c>
      <c r="AS27" s="30">
        <f t="shared" si="3"/>
        <v>0</v>
      </c>
      <c r="AT27" s="30">
        <f t="shared" si="3"/>
        <v>0</v>
      </c>
      <c r="AU27" s="30">
        <f t="shared" si="3"/>
        <v>0</v>
      </c>
      <c r="AV27" s="30">
        <f t="shared" si="3"/>
        <v>19.722054688612904</v>
      </c>
      <c r="AW27" s="30">
        <f t="shared" si="3"/>
        <v>92.2118840663871</v>
      </c>
      <c r="AX27" s="30">
        <f t="shared" si="3"/>
        <v>1.9599812569999993</v>
      </c>
      <c r="AY27" s="30">
        <f t="shared" si="3"/>
        <v>0</v>
      </c>
      <c r="AZ27" s="30">
        <f t="shared" si="3"/>
        <v>51.04030319093549</v>
      </c>
      <c r="BA27" s="30">
        <f t="shared" si="3"/>
        <v>0</v>
      </c>
      <c r="BB27" s="30">
        <f t="shared" si="3"/>
        <v>0</v>
      </c>
      <c r="BC27" s="30">
        <f t="shared" si="3"/>
        <v>0</v>
      </c>
      <c r="BD27" s="30">
        <f t="shared" si="3"/>
        <v>0</v>
      </c>
      <c r="BE27" s="30">
        <f t="shared" si="3"/>
        <v>0</v>
      </c>
      <c r="BF27" s="30">
        <f t="shared" si="3"/>
        <v>5.7050100746774195</v>
      </c>
      <c r="BG27" s="30">
        <f t="shared" si="3"/>
        <v>0.021547574451612907</v>
      </c>
      <c r="BH27" s="30">
        <f t="shared" si="3"/>
        <v>0</v>
      </c>
      <c r="BI27" s="30">
        <f t="shared" si="3"/>
        <v>0</v>
      </c>
      <c r="BJ27" s="30">
        <f t="shared" si="3"/>
        <v>4.718081550774193</v>
      </c>
      <c r="BK27" s="37">
        <f>SUM(C27:BJ27)</f>
        <v>355.1643568318063</v>
      </c>
    </row>
    <row r="28" spans="1:63" ht="12.75">
      <c r="A28" s="16"/>
      <c r="B28" s="22" t="s">
        <v>46</v>
      </c>
      <c r="C28" s="30">
        <f>+C9+C12+C15+C18+C21+C27</f>
        <v>0</v>
      </c>
      <c r="D28" s="30">
        <f aca="true" t="shared" si="4" ref="D28:BJ28">+D9+D12+D15+D18+D21+D27</f>
        <v>8.394553900193548</v>
      </c>
      <c r="E28" s="30">
        <f t="shared" si="4"/>
        <v>0</v>
      </c>
      <c r="F28" s="30">
        <f t="shared" si="4"/>
        <v>0</v>
      </c>
      <c r="G28" s="30">
        <f t="shared" si="4"/>
        <v>0</v>
      </c>
      <c r="H28" s="30">
        <f t="shared" si="4"/>
        <v>4.599817657129034</v>
      </c>
      <c r="I28" s="30">
        <f t="shared" si="4"/>
        <v>1364.3633835908063</v>
      </c>
      <c r="J28" s="30">
        <f t="shared" si="4"/>
        <v>702.7831913875805</v>
      </c>
      <c r="K28" s="30">
        <f t="shared" si="4"/>
        <v>0</v>
      </c>
      <c r="L28" s="30">
        <f t="shared" si="4"/>
        <v>32.223043549870965</v>
      </c>
      <c r="M28" s="30">
        <f t="shared" si="4"/>
        <v>0</v>
      </c>
      <c r="N28" s="30">
        <f t="shared" si="4"/>
        <v>0</v>
      </c>
      <c r="O28" s="30">
        <f t="shared" si="4"/>
        <v>0</v>
      </c>
      <c r="P28" s="30">
        <f t="shared" si="4"/>
        <v>0</v>
      </c>
      <c r="Q28" s="30">
        <f t="shared" si="4"/>
        <v>0</v>
      </c>
      <c r="R28" s="30">
        <f t="shared" si="4"/>
        <v>1.376178266064516</v>
      </c>
      <c r="S28" s="30">
        <f t="shared" si="4"/>
        <v>8.497285834935482</v>
      </c>
      <c r="T28" s="30">
        <f t="shared" si="4"/>
        <v>11.013861001838709</v>
      </c>
      <c r="U28" s="30">
        <f t="shared" si="4"/>
        <v>0</v>
      </c>
      <c r="V28" s="30">
        <f t="shared" si="4"/>
        <v>16.260432361193548</v>
      </c>
      <c r="W28" s="30">
        <f t="shared" si="4"/>
        <v>0</v>
      </c>
      <c r="X28" s="30">
        <f t="shared" si="4"/>
        <v>0</v>
      </c>
      <c r="Y28" s="30">
        <f t="shared" si="4"/>
        <v>0</v>
      </c>
      <c r="Z28" s="30">
        <f t="shared" si="4"/>
        <v>0</v>
      </c>
      <c r="AA28" s="30">
        <f t="shared" si="4"/>
        <v>0</v>
      </c>
      <c r="AB28" s="30">
        <f t="shared" si="4"/>
        <v>0.02192274677419355</v>
      </c>
      <c r="AC28" s="30">
        <f t="shared" si="4"/>
        <v>0</v>
      </c>
      <c r="AD28" s="30">
        <f t="shared" si="4"/>
        <v>0</v>
      </c>
      <c r="AE28" s="30">
        <f t="shared" si="4"/>
        <v>0</v>
      </c>
      <c r="AF28" s="30">
        <f t="shared" si="4"/>
        <v>0.4232640603225808</v>
      </c>
      <c r="AG28" s="30">
        <f t="shared" si="4"/>
        <v>0</v>
      </c>
      <c r="AH28" s="30">
        <f t="shared" si="4"/>
        <v>0</v>
      </c>
      <c r="AI28" s="30">
        <f t="shared" si="4"/>
        <v>0</v>
      </c>
      <c r="AJ28" s="30">
        <f t="shared" si="4"/>
        <v>0</v>
      </c>
      <c r="AK28" s="30">
        <f t="shared" si="4"/>
        <v>0</v>
      </c>
      <c r="AL28" s="30">
        <f t="shared" si="4"/>
        <v>0</v>
      </c>
      <c r="AM28" s="30">
        <f t="shared" si="4"/>
        <v>0</v>
      </c>
      <c r="AN28" s="30">
        <f t="shared" si="4"/>
        <v>0</v>
      </c>
      <c r="AO28" s="30">
        <f t="shared" si="4"/>
        <v>0</v>
      </c>
      <c r="AP28" s="30">
        <f t="shared" si="4"/>
        <v>0</v>
      </c>
      <c r="AQ28" s="30">
        <f t="shared" si="4"/>
        <v>0</v>
      </c>
      <c r="AR28" s="30">
        <f t="shared" si="4"/>
        <v>0</v>
      </c>
      <c r="AS28" s="30">
        <f t="shared" si="4"/>
        <v>0</v>
      </c>
      <c r="AT28" s="30">
        <f t="shared" si="4"/>
        <v>0</v>
      </c>
      <c r="AU28" s="30">
        <f t="shared" si="4"/>
        <v>0</v>
      </c>
      <c r="AV28" s="30">
        <f t="shared" si="4"/>
        <v>21.676513866774194</v>
      </c>
      <c r="AW28" s="30">
        <f t="shared" si="4"/>
        <v>839.2987954628067</v>
      </c>
      <c r="AX28" s="30">
        <f t="shared" si="4"/>
        <v>275.6748901919677</v>
      </c>
      <c r="AY28" s="30">
        <f t="shared" si="4"/>
        <v>0</v>
      </c>
      <c r="AZ28" s="30">
        <f t="shared" si="4"/>
        <v>59.20826735819355</v>
      </c>
      <c r="BA28" s="30">
        <f t="shared" si="4"/>
        <v>0</v>
      </c>
      <c r="BB28" s="30">
        <f t="shared" si="4"/>
        <v>0</v>
      </c>
      <c r="BC28" s="30">
        <f t="shared" si="4"/>
        <v>0</v>
      </c>
      <c r="BD28" s="30">
        <f t="shared" si="4"/>
        <v>0</v>
      </c>
      <c r="BE28" s="30">
        <f t="shared" si="4"/>
        <v>0</v>
      </c>
      <c r="BF28" s="30">
        <f t="shared" si="4"/>
        <v>6.043186015580646</v>
      </c>
      <c r="BG28" s="30">
        <f t="shared" si="4"/>
        <v>28.74941486219355</v>
      </c>
      <c r="BH28" s="30">
        <f t="shared" si="4"/>
        <v>22.682676629290324</v>
      </c>
      <c r="BI28" s="30">
        <f t="shared" si="4"/>
        <v>0</v>
      </c>
      <c r="BJ28" s="30">
        <f t="shared" si="4"/>
        <v>4.718262233677419</v>
      </c>
      <c r="BK28" s="31">
        <f>SUM(C28:BJ28)</f>
        <v>3408.008940977193</v>
      </c>
    </row>
    <row r="29" spans="1:63" ht="3.75" customHeight="1">
      <c r="A29" s="16"/>
      <c r="B29" s="23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</row>
    <row r="30" spans="1:63" ht="12.75">
      <c r="A30" s="16" t="s">
        <v>1</v>
      </c>
      <c r="B30" s="19" t="s">
        <v>7</v>
      </c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</row>
    <row r="31" spans="1:63" s="4" customFormat="1" ht="12.75">
      <c r="A31" s="16" t="s">
        <v>42</v>
      </c>
      <c r="B31" s="20" t="s">
        <v>2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s="4" customFormat="1" ht="12.75">
      <c r="A32" s="16"/>
      <c r="B32" s="21" t="s">
        <v>67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0.28452465425806456</v>
      </c>
      <c r="I32" s="39">
        <v>0</v>
      </c>
      <c r="J32" s="39">
        <v>0</v>
      </c>
      <c r="K32" s="39">
        <v>0</v>
      </c>
      <c r="L32" s="39">
        <v>0.0014395779677419357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0.1089914135483871</v>
      </c>
      <c r="S32" s="39">
        <v>0</v>
      </c>
      <c r="T32" s="39">
        <v>0</v>
      </c>
      <c r="U32" s="39">
        <v>0</v>
      </c>
      <c r="V32" s="39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0.013177764290322582</v>
      </c>
      <c r="AC32" s="39">
        <v>0</v>
      </c>
      <c r="AD32" s="39">
        <v>0</v>
      </c>
      <c r="AE32" s="39">
        <v>0</v>
      </c>
      <c r="AF32" s="39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56.896126807838705</v>
      </c>
      <c r="AW32" s="39">
        <v>9.464596837741938</v>
      </c>
      <c r="AX32" s="39">
        <v>0</v>
      </c>
      <c r="AY32" s="39">
        <v>0</v>
      </c>
      <c r="AZ32" s="40">
        <v>6.273181642064516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15.105385278580622</v>
      </c>
      <c r="BG32" s="39">
        <v>0</v>
      </c>
      <c r="BH32" s="39">
        <v>0</v>
      </c>
      <c r="BI32" s="39">
        <v>0</v>
      </c>
      <c r="BJ32" s="40">
        <v>1.184761078064516</v>
      </c>
      <c r="BK32" s="41">
        <v>89.33218505435481</v>
      </c>
    </row>
    <row r="33" spans="1:63" s="4" customFormat="1" ht="12.75">
      <c r="A33" s="16"/>
      <c r="B33" s="22" t="s">
        <v>51</v>
      </c>
      <c r="C33" s="30">
        <f>SUM(C32)</f>
        <v>0</v>
      </c>
      <c r="D33" s="30">
        <f aca="true" t="shared" si="5" ref="D33:BJ33">SUM(D32)</f>
        <v>0</v>
      </c>
      <c r="E33" s="30">
        <f t="shared" si="5"/>
        <v>0</v>
      </c>
      <c r="F33" s="30">
        <f t="shared" si="5"/>
        <v>0</v>
      </c>
      <c r="G33" s="30">
        <f t="shared" si="5"/>
        <v>0</v>
      </c>
      <c r="H33" s="30">
        <f t="shared" si="5"/>
        <v>0.28452465425806456</v>
      </c>
      <c r="I33" s="30">
        <f t="shared" si="5"/>
        <v>0</v>
      </c>
      <c r="J33" s="30">
        <f t="shared" si="5"/>
        <v>0</v>
      </c>
      <c r="K33" s="30">
        <f t="shared" si="5"/>
        <v>0</v>
      </c>
      <c r="L33" s="30">
        <f t="shared" si="5"/>
        <v>0.0014395779677419357</v>
      </c>
      <c r="M33" s="30">
        <f t="shared" si="5"/>
        <v>0</v>
      </c>
      <c r="N33" s="30">
        <f t="shared" si="5"/>
        <v>0</v>
      </c>
      <c r="O33" s="30">
        <f t="shared" si="5"/>
        <v>0</v>
      </c>
      <c r="P33" s="30">
        <f t="shared" si="5"/>
        <v>0</v>
      </c>
      <c r="Q33" s="30">
        <f t="shared" si="5"/>
        <v>0</v>
      </c>
      <c r="R33" s="30">
        <f t="shared" si="5"/>
        <v>0.1089914135483871</v>
      </c>
      <c r="S33" s="30">
        <f t="shared" si="5"/>
        <v>0</v>
      </c>
      <c r="T33" s="30">
        <f t="shared" si="5"/>
        <v>0</v>
      </c>
      <c r="U33" s="30">
        <f t="shared" si="5"/>
        <v>0</v>
      </c>
      <c r="V33" s="30">
        <f t="shared" si="5"/>
        <v>0</v>
      </c>
      <c r="W33" s="30">
        <f t="shared" si="5"/>
        <v>0</v>
      </c>
      <c r="X33" s="30">
        <f t="shared" si="5"/>
        <v>0</v>
      </c>
      <c r="Y33" s="30">
        <f t="shared" si="5"/>
        <v>0</v>
      </c>
      <c r="Z33" s="30">
        <f t="shared" si="5"/>
        <v>0</v>
      </c>
      <c r="AA33" s="30">
        <f t="shared" si="5"/>
        <v>0</v>
      </c>
      <c r="AB33" s="30">
        <f t="shared" si="5"/>
        <v>0.013177764290322582</v>
      </c>
      <c r="AC33" s="30">
        <f t="shared" si="5"/>
        <v>0</v>
      </c>
      <c r="AD33" s="30">
        <f t="shared" si="5"/>
        <v>0</v>
      </c>
      <c r="AE33" s="30">
        <f t="shared" si="5"/>
        <v>0</v>
      </c>
      <c r="AF33" s="30">
        <f t="shared" si="5"/>
        <v>0</v>
      </c>
      <c r="AG33" s="30">
        <f t="shared" si="5"/>
        <v>0</v>
      </c>
      <c r="AH33" s="30">
        <f t="shared" si="5"/>
        <v>0</v>
      </c>
      <c r="AI33" s="30">
        <f t="shared" si="5"/>
        <v>0</v>
      </c>
      <c r="AJ33" s="30">
        <f t="shared" si="5"/>
        <v>0</v>
      </c>
      <c r="AK33" s="30">
        <f t="shared" si="5"/>
        <v>0</v>
      </c>
      <c r="AL33" s="30">
        <f t="shared" si="5"/>
        <v>0</v>
      </c>
      <c r="AM33" s="30">
        <f t="shared" si="5"/>
        <v>0</v>
      </c>
      <c r="AN33" s="30">
        <f t="shared" si="5"/>
        <v>0</v>
      </c>
      <c r="AO33" s="30">
        <f t="shared" si="5"/>
        <v>0</v>
      </c>
      <c r="AP33" s="30">
        <f t="shared" si="5"/>
        <v>0</v>
      </c>
      <c r="AQ33" s="30">
        <f t="shared" si="5"/>
        <v>0</v>
      </c>
      <c r="AR33" s="30">
        <f t="shared" si="5"/>
        <v>0</v>
      </c>
      <c r="AS33" s="30">
        <f t="shared" si="5"/>
        <v>0</v>
      </c>
      <c r="AT33" s="30">
        <f t="shared" si="5"/>
        <v>0</v>
      </c>
      <c r="AU33" s="30">
        <f t="shared" si="5"/>
        <v>0</v>
      </c>
      <c r="AV33" s="30">
        <f t="shared" si="5"/>
        <v>56.896126807838705</v>
      </c>
      <c r="AW33" s="30">
        <f t="shared" si="5"/>
        <v>9.464596837741938</v>
      </c>
      <c r="AX33" s="30">
        <f t="shared" si="5"/>
        <v>0</v>
      </c>
      <c r="AY33" s="30">
        <f t="shared" si="5"/>
        <v>0</v>
      </c>
      <c r="AZ33" s="30">
        <f t="shared" si="5"/>
        <v>6.273181642064516</v>
      </c>
      <c r="BA33" s="30">
        <f t="shared" si="5"/>
        <v>0</v>
      </c>
      <c r="BB33" s="30">
        <f t="shared" si="5"/>
        <v>0</v>
      </c>
      <c r="BC33" s="30">
        <f t="shared" si="5"/>
        <v>0</v>
      </c>
      <c r="BD33" s="30">
        <f t="shared" si="5"/>
        <v>0</v>
      </c>
      <c r="BE33" s="30">
        <f t="shared" si="5"/>
        <v>0</v>
      </c>
      <c r="BF33" s="30">
        <f t="shared" si="5"/>
        <v>15.105385278580622</v>
      </c>
      <c r="BG33" s="30">
        <f t="shared" si="5"/>
        <v>0</v>
      </c>
      <c r="BH33" s="30">
        <f t="shared" si="5"/>
        <v>0</v>
      </c>
      <c r="BI33" s="30">
        <f t="shared" si="5"/>
        <v>0</v>
      </c>
      <c r="BJ33" s="30">
        <f t="shared" si="5"/>
        <v>1.184761078064516</v>
      </c>
      <c r="BK33" s="31">
        <f>SUM(C33:BJ33)</f>
        <v>89.33218505435481</v>
      </c>
    </row>
    <row r="34" spans="1:63" ht="12.75">
      <c r="A34" s="16" t="s">
        <v>43</v>
      </c>
      <c r="B34" s="20" t="s">
        <v>16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</row>
    <row r="35" spans="1:63" ht="12.75">
      <c r="A35" s="16"/>
      <c r="B35" s="21" t="s">
        <v>69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0.01462919535483871</v>
      </c>
      <c r="I35" s="33">
        <v>0</v>
      </c>
      <c r="J35" s="33">
        <v>0</v>
      </c>
      <c r="K35" s="33">
        <v>0</v>
      </c>
      <c r="L35" s="34">
        <v>0.0014510684193548389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0.0012441738387096776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0.8933437008064515</v>
      </c>
      <c r="AS35" s="32">
        <v>0</v>
      </c>
      <c r="AT35" s="32">
        <v>0</v>
      </c>
      <c r="AU35" s="32">
        <v>0</v>
      </c>
      <c r="AV35" s="32">
        <v>9.61067725651613</v>
      </c>
      <c r="AW35" s="33">
        <v>3.825780206677419</v>
      </c>
      <c r="AX35" s="33">
        <v>0</v>
      </c>
      <c r="AY35" s="33">
        <v>0</v>
      </c>
      <c r="AZ35" s="34">
        <v>0.48315725806451615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8.416322000967742</v>
      </c>
      <c r="BG35" s="33">
        <v>1.0365333709677418</v>
      </c>
      <c r="BH35" s="33">
        <v>0</v>
      </c>
      <c r="BI35" s="33">
        <v>0</v>
      </c>
      <c r="BJ35" s="34">
        <v>0.0042970911612903225</v>
      </c>
      <c r="BK35" s="35">
        <v>24.287435322774197</v>
      </c>
    </row>
    <row r="36" spans="1:63" ht="12.75">
      <c r="A36" s="16"/>
      <c r="B36" s="21" t="s">
        <v>70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0.15525269793548388</v>
      </c>
      <c r="I36" s="33">
        <v>0</v>
      </c>
      <c r="J36" s="33">
        <v>0</v>
      </c>
      <c r="K36" s="33">
        <v>0</v>
      </c>
      <c r="L36" s="34">
        <v>0.021320118451612906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0.04533153629032258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3">
        <v>0</v>
      </c>
      <c r="AS36" s="32">
        <v>0</v>
      </c>
      <c r="AT36" s="32">
        <v>0</v>
      </c>
      <c r="AU36" s="32">
        <v>0</v>
      </c>
      <c r="AV36" s="32">
        <v>17.112713548903155</v>
      </c>
      <c r="AW36" s="33">
        <v>0.662969575548387</v>
      </c>
      <c r="AX36" s="33">
        <v>0.0006146258064516129</v>
      </c>
      <c r="AY36" s="33">
        <v>0</v>
      </c>
      <c r="AZ36" s="34">
        <v>2.3201651261935483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13.347027709548279</v>
      </c>
      <c r="BG36" s="33">
        <v>0.033313618387096774</v>
      </c>
      <c r="BH36" s="33">
        <v>0</v>
      </c>
      <c r="BI36" s="33">
        <v>0</v>
      </c>
      <c r="BJ36" s="34">
        <v>0</v>
      </c>
      <c r="BK36" s="35">
        <v>33.698708557064336</v>
      </c>
    </row>
    <row r="37" spans="1:63" ht="12.75">
      <c r="A37" s="16"/>
      <c r="B37" s="21" t="s">
        <v>71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1.1502917343225805</v>
      </c>
      <c r="I37" s="33">
        <v>0.052745581193548385</v>
      </c>
      <c r="J37" s="33">
        <v>0</v>
      </c>
      <c r="K37" s="33">
        <v>0</v>
      </c>
      <c r="L37" s="34">
        <v>1.0605545912258063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0.1347247623870968</v>
      </c>
      <c r="S37" s="33">
        <v>0.0005856330645161292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16.425309163032253</v>
      </c>
      <c r="AW37" s="33">
        <v>0.5194203541935484</v>
      </c>
      <c r="AX37" s="33">
        <v>0</v>
      </c>
      <c r="AY37" s="33">
        <v>0</v>
      </c>
      <c r="AZ37" s="34">
        <v>1.14908741383871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3.66739918332258</v>
      </c>
      <c r="BG37" s="33">
        <v>0.1546103738709677</v>
      </c>
      <c r="BH37" s="33">
        <v>0</v>
      </c>
      <c r="BI37" s="33">
        <v>0</v>
      </c>
      <c r="BJ37" s="34">
        <v>3.290151124032258</v>
      </c>
      <c r="BK37" s="35">
        <v>27.604879914483867</v>
      </c>
    </row>
    <row r="38" spans="1:63" ht="12.75">
      <c r="A38" s="16"/>
      <c r="B38" s="21" t="s">
        <v>72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0.03941503948387097</v>
      </c>
      <c r="I38" s="33">
        <v>0</v>
      </c>
      <c r="J38" s="33">
        <v>0</v>
      </c>
      <c r="K38" s="33">
        <v>0</v>
      </c>
      <c r="L38" s="34">
        <v>0.0014879053548387095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0.06630403577419357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0.002239576516129033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0.002295055677419354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4.156231291193547</v>
      </c>
      <c r="AW38" s="33">
        <v>0.1050853470967742</v>
      </c>
      <c r="AX38" s="33">
        <v>0</v>
      </c>
      <c r="AY38" s="33">
        <v>0</v>
      </c>
      <c r="AZ38" s="34">
        <v>0.4642693481612904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1.3370068897096778</v>
      </c>
      <c r="BG38" s="33">
        <v>0.012486543967741938</v>
      </c>
      <c r="BH38" s="33">
        <v>0</v>
      </c>
      <c r="BI38" s="33">
        <v>0</v>
      </c>
      <c r="BJ38" s="34">
        <v>0.001860367</v>
      </c>
      <c r="BK38" s="35">
        <v>6.188681399935483</v>
      </c>
    </row>
    <row r="39" spans="1:63" ht="12.75">
      <c r="A39" s="16"/>
      <c r="B39" s="21" t="s">
        <v>73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0.005856200129032258</v>
      </c>
      <c r="I39" s="33">
        <v>0</v>
      </c>
      <c r="J39" s="33">
        <v>0</v>
      </c>
      <c r="K39" s="33">
        <v>0</v>
      </c>
      <c r="L39" s="34">
        <v>0.0014552133225806453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0.006354801129032257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0.40691901777419376</v>
      </c>
      <c r="AW39" s="33">
        <v>0</v>
      </c>
      <c r="AX39" s="33">
        <v>0</v>
      </c>
      <c r="AY39" s="33">
        <v>0</v>
      </c>
      <c r="AZ39" s="34">
        <v>0.10863519103225808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0.027761815580645156</v>
      </c>
      <c r="BG39" s="33">
        <v>0</v>
      </c>
      <c r="BH39" s="33">
        <v>0</v>
      </c>
      <c r="BI39" s="33">
        <v>0</v>
      </c>
      <c r="BJ39" s="34">
        <v>0</v>
      </c>
      <c r="BK39" s="35">
        <v>0.5569822389677421</v>
      </c>
    </row>
    <row r="40" spans="1:63" ht="12.75">
      <c r="A40" s="16"/>
      <c r="B40" s="21" t="s">
        <v>74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0.10061522325806452</v>
      </c>
      <c r="I40" s="33">
        <v>0</v>
      </c>
      <c r="J40" s="33">
        <v>0</v>
      </c>
      <c r="K40" s="33">
        <v>0</v>
      </c>
      <c r="L40" s="34">
        <v>0.0007464040967741936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0.02270567961290322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0.0007123403870967741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0.0007767020322580644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119.157163381259</v>
      </c>
      <c r="AW40" s="33">
        <v>3.432057379193547</v>
      </c>
      <c r="AX40" s="33">
        <v>0</v>
      </c>
      <c r="AY40" s="33">
        <v>0</v>
      </c>
      <c r="AZ40" s="33">
        <v>3.3910851178709684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84.60108136822761</v>
      </c>
      <c r="BG40" s="33">
        <v>0.5687600825483871</v>
      </c>
      <c r="BH40" s="33">
        <v>0</v>
      </c>
      <c r="BI40" s="33">
        <v>0</v>
      </c>
      <c r="BJ40" s="34">
        <v>0.1555054101290323</v>
      </c>
      <c r="BK40" s="35">
        <v>211.43120908861565</v>
      </c>
    </row>
    <row r="41" spans="1:63" ht="12.75">
      <c r="A41" s="16"/>
      <c r="B41" s="21" t="s">
        <v>68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0.050117540322580645</v>
      </c>
      <c r="I41" s="33">
        <v>0</v>
      </c>
      <c r="J41" s="33">
        <v>0</v>
      </c>
      <c r="K41" s="33">
        <v>0</v>
      </c>
      <c r="L41" s="34">
        <v>0.06649666967741936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0.018542033870967742</v>
      </c>
      <c r="S41" s="33">
        <v>0</v>
      </c>
      <c r="T41" s="33">
        <v>0</v>
      </c>
      <c r="U41" s="33">
        <v>0</v>
      </c>
      <c r="V41" s="33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4.268502745386944</v>
      </c>
      <c r="AW41" s="33">
        <v>0.15539925558064518</v>
      </c>
      <c r="AX41" s="33">
        <v>0</v>
      </c>
      <c r="AY41" s="33">
        <v>0</v>
      </c>
      <c r="AZ41" s="34">
        <v>1.3491884673870966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1.4872962191935482</v>
      </c>
      <c r="BG41" s="33">
        <v>0</v>
      </c>
      <c r="BH41" s="33">
        <v>0</v>
      </c>
      <c r="BI41" s="33">
        <v>0</v>
      </c>
      <c r="BJ41" s="34">
        <v>0</v>
      </c>
      <c r="BK41" s="35">
        <v>7.395542931419203</v>
      </c>
    </row>
    <row r="42" spans="1:63" ht="12.75">
      <c r="A42" s="16"/>
      <c r="B42" s="22" t="s">
        <v>52</v>
      </c>
      <c r="C42" s="30">
        <f>SUM(C35:C41)</f>
        <v>0</v>
      </c>
      <c r="D42" s="30">
        <f aca="true" t="shared" si="6" ref="D42:BJ42">SUM(D35:D41)</f>
        <v>0</v>
      </c>
      <c r="E42" s="30">
        <f t="shared" si="6"/>
        <v>0</v>
      </c>
      <c r="F42" s="30">
        <f t="shared" si="6"/>
        <v>0</v>
      </c>
      <c r="G42" s="30">
        <f t="shared" si="6"/>
        <v>0</v>
      </c>
      <c r="H42" s="30">
        <f t="shared" si="6"/>
        <v>1.5161776308064516</v>
      </c>
      <c r="I42" s="30">
        <f t="shared" si="6"/>
        <v>0.052745581193548385</v>
      </c>
      <c r="J42" s="30">
        <f t="shared" si="6"/>
        <v>0</v>
      </c>
      <c r="K42" s="30">
        <f t="shared" si="6"/>
        <v>0</v>
      </c>
      <c r="L42" s="30">
        <f t="shared" si="6"/>
        <v>1.153511970548387</v>
      </c>
      <c r="M42" s="30">
        <f t="shared" si="6"/>
        <v>0</v>
      </c>
      <c r="N42" s="30">
        <f t="shared" si="6"/>
        <v>0</v>
      </c>
      <c r="O42" s="30">
        <f t="shared" si="6"/>
        <v>0</v>
      </c>
      <c r="P42" s="30">
        <f t="shared" si="6"/>
        <v>0</v>
      </c>
      <c r="Q42" s="30">
        <f t="shared" si="6"/>
        <v>0</v>
      </c>
      <c r="R42" s="30">
        <f t="shared" si="6"/>
        <v>0.2952070229032258</v>
      </c>
      <c r="S42" s="30">
        <f t="shared" si="6"/>
        <v>0.0005856330645161292</v>
      </c>
      <c r="T42" s="30">
        <f t="shared" si="6"/>
        <v>0</v>
      </c>
      <c r="U42" s="30">
        <f t="shared" si="6"/>
        <v>0</v>
      </c>
      <c r="V42" s="30">
        <f t="shared" si="6"/>
        <v>0</v>
      </c>
      <c r="W42" s="30">
        <f t="shared" si="6"/>
        <v>0</v>
      </c>
      <c r="X42" s="30">
        <f t="shared" si="6"/>
        <v>0</v>
      </c>
      <c r="Y42" s="30">
        <f t="shared" si="6"/>
        <v>0</v>
      </c>
      <c r="Z42" s="30">
        <f t="shared" si="6"/>
        <v>0</v>
      </c>
      <c r="AA42" s="30">
        <f t="shared" si="6"/>
        <v>0</v>
      </c>
      <c r="AB42" s="30">
        <f t="shared" si="6"/>
        <v>0.002951916903225807</v>
      </c>
      <c r="AC42" s="30">
        <f t="shared" si="6"/>
        <v>0</v>
      </c>
      <c r="AD42" s="30">
        <f t="shared" si="6"/>
        <v>0</v>
      </c>
      <c r="AE42" s="30">
        <f t="shared" si="6"/>
        <v>0</v>
      </c>
      <c r="AF42" s="30">
        <f t="shared" si="6"/>
        <v>0</v>
      </c>
      <c r="AG42" s="30">
        <f t="shared" si="6"/>
        <v>0</v>
      </c>
      <c r="AH42" s="30">
        <f t="shared" si="6"/>
        <v>0</v>
      </c>
      <c r="AI42" s="30">
        <f t="shared" si="6"/>
        <v>0</v>
      </c>
      <c r="AJ42" s="30">
        <f t="shared" si="6"/>
        <v>0</v>
      </c>
      <c r="AK42" s="30">
        <f t="shared" si="6"/>
        <v>0</v>
      </c>
      <c r="AL42" s="30">
        <f t="shared" si="6"/>
        <v>0.0030717577096774184</v>
      </c>
      <c r="AM42" s="30">
        <f t="shared" si="6"/>
        <v>0</v>
      </c>
      <c r="AN42" s="30">
        <f t="shared" si="6"/>
        <v>0</v>
      </c>
      <c r="AO42" s="30">
        <f t="shared" si="6"/>
        <v>0</v>
      </c>
      <c r="AP42" s="30">
        <f t="shared" si="6"/>
        <v>0</v>
      </c>
      <c r="AQ42" s="30">
        <f t="shared" si="6"/>
        <v>0</v>
      </c>
      <c r="AR42" s="30">
        <f t="shared" si="6"/>
        <v>0.8933437008064515</v>
      </c>
      <c r="AS42" s="30">
        <f t="shared" si="6"/>
        <v>0</v>
      </c>
      <c r="AT42" s="30">
        <f t="shared" si="6"/>
        <v>0</v>
      </c>
      <c r="AU42" s="30">
        <f t="shared" si="6"/>
        <v>0</v>
      </c>
      <c r="AV42" s="30">
        <f t="shared" si="6"/>
        <v>171.13751640406522</v>
      </c>
      <c r="AW42" s="30">
        <f t="shared" si="6"/>
        <v>8.70071211829032</v>
      </c>
      <c r="AX42" s="30">
        <f t="shared" si="6"/>
        <v>0.0006146258064516129</v>
      </c>
      <c r="AY42" s="30">
        <f t="shared" si="6"/>
        <v>0</v>
      </c>
      <c r="AZ42" s="30">
        <f t="shared" si="6"/>
        <v>9.265587922548388</v>
      </c>
      <c r="BA42" s="30">
        <f t="shared" si="6"/>
        <v>0</v>
      </c>
      <c r="BB42" s="30">
        <f t="shared" si="6"/>
        <v>0</v>
      </c>
      <c r="BC42" s="30">
        <f t="shared" si="6"/>
        <v>0</v>
      </c>
      <c r="BD42" s="30">
        <f t="shared" si="6"/>
        <v>0</v>
      </c>
      <c r="BE42" s="30">
        <f t="shared" si="6"/>
        <v>0</v>
      </c>
      <c r="BF42" s="30">
        <f t="shared" si="6"/>
        <v>112.88389518655009</v>
      </c>
      <c r="BG42" s="30">
        <f t="shared" si="6"/>
        <v>1.8057039897419354</v>
      </c>
      <c r="BH42" s="30">
        <f t="shared" si="6"/>
        <v>0</v>
      </c>
      <c r="BI42" s="30">
        <f t="shared" si="6"/>
        <v>0</v>
      </c>
      <c r="BJ42" s="30">
        <f t="shared" si="6"/>
        <v>3.4518139923225806</v>
      </c>
      <c r="BK42" s="31">
        <f>SUM(C42:BJ42)</f>
        <v>311.1634394532604</v>
      </c>
    </row>
    <row r="43" spans="1:63" ht="12.75">
      <c r="A43" s="16"/>
      <c r="B43" s="22" t="s">
        <v>50</v>
      </c>
      <c r="C43" s="30">
        <f>+C33+C42</f>
        <v>0</v>
      </c>
      <c r="D43" s="30">
        <f aca="true" t="shared" si="7" ref="D43:BJ43">+D33+D42</f>
        <v>0</v>
      </c>
      <c r="E43" s="30">
        <f t="shared" si="7"/>
        <v>0</v>
      </c>
      <c r="F43" s="30">
        <f t="shared" si="7"/>
        <v>0</v>
      </c>
      <c r="G43" s="30">
        <f t="shared" si="7"/>
        <v>0</v>
      </c>
      <c r="H43" s="30">
        <f t="shared" si="7"/>
        <v>1.8007022850645162</v>
      </c>
      <c r="I43" s="30">
        <f t="shared" si="7"/>
        <v>0.052745581193548385</v>
      </c>
      <c r="J43" s="30">
        <f t="shared" si="7"/>
        <v>0</v>
      </c>
      <c r="K43" s="30">
        <f t="shared" si="7"/>
        <v>0</v>
      </c>
      <c r="L43" s="30">
        <f t="shared" si="7"/>
        <v>1.1549515485161288</v>
      </c>
      <c r="M43" s="30">
        <f t="shared" si="7"/>
        <v>0</v>
      </c>
      <c r="N43" s="30">
        <f t="shared" si="7"/>
        <v>0</v>
      </c>
      <c r="O43" s="30">
        <f t="shared" si="7"/>
        <v>0</v>
      </c>
      <c r="P43" s="30">
        <f t="shared" si="7"/>
        <v>0</v>
      </c>
      <c r="Q43" s="30">
        <f t="shared" si="7"/>
        <v>0</v>
      </c>
      <c r="R43" s="30">
        <f t="shared" si="7"/>
        <v>0.4041984364516129</v>
      </c>
      <c r="S43" s="30">
        <f t="shared" si="7"/>
        <v>0.0005856330645161292</v>
      </c>
      <c r="T43" s="30">
        <f t="shared" si="7"/>
        <v>0</v>
      </c>
      <c r="U43" s="30">
        <f t="shared" si="7"/>
        <v>0</v>
      </c>
      <c r="V43" s="30">
        <f t="shared" si="7"/>
        <v>0</v>
      </c>
      <c r="W43" s="30">
        <f t="shared" si="7"/>
        <v>0</v>
      </c>
      <c r="X43" s="30">
        <f t="shared" si="7"/>
        <v>0</v>
      </c>
      <c r="Y43" s="30">
        <f t="shared" si="7"/>
        <v>0</v>
      </c>
      <c r="Z43" s="30">
        <f t="shared" si="7"/>
        <v>0</v>
      </c>
      <c r="AA43" s="30">
        <f t="shared" si="7"/>
        <v>0</v>
      </c>
      <c r="AB43" s="30">
        <f t="shared" si="7"/>
        <v>0.01612968119354839</v>
      </c>
      <c r="AC43" s="30">
        <f t="shared" si="7"/>
        <v>0</v>
      </c>
      <c r="AD43" s="30">
        <f t="shared" si="7"/>
        <v>0</v>
      </c>
      <c r="AE43" s="30">
        <f t="shared" si="7"/>
        <v>0</v>
      </c>
      <c r="AF43" s="30">
        <f t="shared" si="7"/>
        <v>0</v>
      </c>
      <c r="AG43" s="30">
        <f t="shared" si="7"/>
        <v>0</v>
      </c>
      <c r="AH43" s="30">
        <f t="shared" si="7"/>
        <v>0</v>
      </c>
      <c r="AI43" s="30">
        <f t="shared" si="7"/>
        <v>0</v>
      </c>
      <c r="AJ43" s="30">
        <f t="shared" si="7"/>
        <v>0</v>
      </c>
      <c r="AK43" s="30">
        <f t="shared" si="7"/>
        <v>0</v>
      </c>
      <c r="AL43" s="30">
        <f t="shared" si="7"/>
        <v>0.0030717577096774184</v>
      </c>
      <c r="AM43" s="30">
        <f t="shared" si="7"/>
        <v>0</v>
      </c>
      <c r="AN43" s="30">
        <f t="shared" si="7"/>
        <v>0</v>
      </c>
      <c r="AO43" s="30">
        <f t="shared" si="7"/>
        <v>0</v>
      </c>
      <c r="AP43" s="30">
        <f t="shared" si="7"/>
        <v>0</v>
      </c>
      <c r="AQ43" s="30">
        <f t="shared" si="7"/>
        <v>0</v>
      </c>
      <c r="AR43" s="30">
        <f t="shared" si="7"/>
        <v>0.8933437008064515</v>
      </c>
      <c r="AS43" s="30">
        <f t="shared" si="7"/>
        <v>0</v>
      </c>
      <c r="AT43" s="30">
        <f t="shared" si="7"/>
        <v>0</v>
      </c>
      <c r="AU43" s="30">
        <f t="shared" si="7"/>
        <v>0</v>
      </c>
      <c r="AV43" s="30">
        <f t="shared" si="7"/>
        <v>228.03364321190392</v>
      </c>
      <c r="AW43" s="30">
        <f t="shared" si="7"/>
        <v>18.16530895603226</v>
      </c>
      <c r="AX43" s="30">
        <f t="shared" si="7"/>
        <v>0.0006146258064516129</v>
      </c>
      <c r="AY43" s="30">
        <f t="shared" si="7"/>
        <v>0</v>
      </c>
      <c r="AZ43" s="30">
        <f t="shared" si="7"/>
        <v>15.538769564612904</v>
      </c>
      <c r="BA43" s="30">
        <f t="shared" si="7"/>
        <v>0</v>
      </c>
      <c r="BB43" s="30">
        <f t="shared" si="7"/>
        <v>0</v>
      </c>
      <c r="BC43" s="30">
        <f t="shared" si="7"/>
        <v>0</v>
      </c>
      <c r="BD43" s="30">
        <f t="shared" si="7"/>
        <v>0</v>
      </c>
      <c r="BE43" s="30">
        <f t="shared" si="7"/>
        <v>0</v>
      </c>
      <c r="BF43" s="30">
        <f t="shared" si="7"/>
        <v>127.98928046513072</v>
      </c>
      <c r="BG43" s="30">
        <f t="shared" si="7"/>
        <v>1.8057039897419354</v>
      </c>
      <c r="BH43" s="30">
        <f t="shared" si="7"/>
        <v>0</v>
      </c>
      <c r="BI43" s="30">
        <f t="shared" si="7"/>
        <v>0</v>
      </c>
      <c r="BJ43" s="30">
        <f t="shared" si="7"/>
        <v>4.636575070387097</v>
      </c>
      <c r="BK43" s="31">
        <f>SUM(C43:BJ43)</f>
        <v>400.4956245076153</v>
      </c>
    </row>
    <row r="44" spans="1:63" ht="3" customHeight="1">
      <c r="A44" s="16"/>
      <c r="B44" s="2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2"/>
    </row>
    <row r="45" spans="1:63" ht="12.75">
      <c r="A45" s="16" t="s">
        <v>17</v>
      </c>
      <c r="B45" s="19" t="s">
        <v>8</v>
      </c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2"/>
    </row>
    <row r="46" spans="1:63" ht="12.75">
      <c r="A46" s="16" t="s">
        <v>42</v>
      </c>
      <c r="B46" s="20" t="s">
        <v>18</v>
      </c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16"/>
      <c r="B47" s="21" t="s">
        <v>39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12.75">
      <c r="A48" s="16"/>
      <c r="B48" s="22" t="s">
        <v>49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</row>
    <row r="49" spans="1:63" ht="2.25" customHeight="1">
      <c r="A49" s="16"/>
      <c r="B49" s="20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2"/>
    </row>
    <row r="50" spans="1:63" ht="12.75">
      <c r="A50" s="16" t="s">
        <v>4</v>
      </c>
      <c r="B50" s="19" t="s">
        <v>9</v>
      </c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/>
    </row>
    <row r="51" spans="1:63" ht="12.75">
      <c r="A51" s="16" t="s">
        <v>42</v>
      </c>
      <c r="B51" s="20" t="s">
        <v>19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16"/>
      <c r="B52" s="21" t="s">
        <v>39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/>
      <c r="B53" s="21" t="s">
        <v>51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</row>
    <row r="54" spans="1:63" ht="12.75">
      <c r="A54" s="16" t="s">
        <v>43</v>
      </c>
      <c r="B54" s="20" t="s">
        <v>20</v>
      </c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2"/>
    </row>
    <row r="55" spans="1:63" ht="12.75">
      <c r="A55" s="16"/>
      <c r="B55" s="21" t="s">
        <v>39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1" t="s">
        <v>52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12.75">
      <c r="A57" s="16"/>
      <c r="B57" s="22" t="s">
        <v>50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</row>
    <row r="58" spans="1:63" ht="4.5" customHeight="1">
      <c r="A58" s="16"/>
      <c r="B58" s="2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2"/>
    </row>
    <row r="59" spans="1:63" ht="12.75">
      <c r="A59" s="16" t="s">
        <v>21</v>
      </c>
      <c r="B59" s="19" t="s">
        <v>22</v>
      </c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2"/>
    </row>
    <row r="60" spans="1:63" ht="12.75">
      <c r="A60" s="16" t="s">
        <v>42</v>
      </c>
      <c r="B60" s="20" t="s">
        <v>23</v>
      </c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16"/>
      <c r="B61" s="21" t="s">
        <v>39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12.75">
      <c r="A62" s="16"/>
      <c r="B62" s="22" t="s">
        <v>49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</row>
    <row r="63" spans="1:63" ht="4.5" customHeight="1">
      <c r="A63" s="16"/>
      <c r="B63" s="24"/>
      <c r="C63" s="50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2"/>
    </row>
    <row r="64" spans="1:63" ht="12.75">
      <c r="A64" s="16"/>
      <c r="B64" s="25" t="s">
        <v>59</v>
      </c>
      <c r="C64" s="42">
        <f>+C28+C43+C48+C57+C62</f>
        <v>0</v>
      </c>
      <c r="D64" s="42">
        <f aca="true" t="shared" si="8" ref="D64:BJ64">+D28+D43+D48+D57+D62</f>
        <v>8.394553900193548</v>
      </c>
      <c r="E64" s="42">
        <f t="shared" si="8"/>
        <v>0</v>
      </c>
      <c r="F64" s="42">
        <f t="shared" si="8"/>
        <v>0</v>
      </c>
      <c r="G64" s="42">
        <f t="shared" si="8"/>
        <v>0</v>
      </c>
      <c r="H64" s="42">
        <f t="shared" si="8"/>
        <v>6.40051994219355</v>
      </c>
      <c r="I64" s="42">
        <f t="shared" si="8"/>
        <v>1364.4161291719997</v>
      </c>
      <c r="J64" s="42">
        <f t="shared" si="8"/>
        <v>702.7831913875805</v>
      </c>
      <c r="K64" s="42">
        <f t="shared" si="8"/>
        <v>0</v>
      </c>
      <c r="L64" s="42">
        <f t="shared" si="8"/>
        <v>33.377995098387096</v>
      </c>
      <c r="M64" s="42">
        <f t="shared" si="8"/>
        <v>0</v>
      </c>
      <c r="N64" s="42">
        <f t="shared" si="8"/>
        <v>0</v>
      </c>
      <c r="O64" s="42">
        <f t="shared" si="8"/>
        <v>0</v>
      </c>
      <c r="P64" s="42">
        <f t="shared" si="8"/>
        <v>0</v>
      </c>
      <c r="Q64" s="42">
        <f t="shared" si="8"/>
        <v>0</v>
      </c>
      <c r="R64" s="42">
        <f t="shared" si="8"/>
        <v>1.780376702516129</v>
      </c>
      <c r="S64" s="42">
        <f t="shared" si="8"/>
        <v>8.497871467999998</v>
      </c>
      <c r="T64" s="42">
        <f t="shared" si="8"/>
        <v>11.013861001838709</v>
      </c>
      <c r="U64" s="42">
        <f t="shared" si="8"/>
        <v>0</v>
      </c>
      <c r="V64" s="42">
        <f t="shared" si="8"/>
        <v>16.260432361193548</v>
      </c>
      <c r="W64" s="42">
        <f t="shared" si="8"/>
        <v>0</v>
      </c>
      <c r="X64" s="42">
        <f t="shared" si="8"/>
        <v>0</v>
      </c>
      <c r="Y64" s="42">
        <f t="shared" si="8"/>
        <v>0</v>
      </c>
      <c r="Z64" s="42">
        <f t="shared" si="8"/>
        <v>0</v>
      </c>
      <c r="AA64" s="42">
        <f t="shared" si="8"/>
        <v>0</v>
      </c>
      <c r="AB64" s="42">
        <f t="shared" si="8"/>
        <v>0.03805242796774194</v>
      </c>
      <c r="AC64" s="42">
        <f t="shared" si="8"/>
        <v>0</v>
      </c>
      <c r="AD64" s="42">
        <f t="shared" si="8"/>
        <v>0</v>
      </c>
      <c r="AE64" s="42">
        <f t="shared" si="8"/>
        <v>0</v>
      </c>
      <c r="AF64" s="42">
        <f t="shared" si="8"/>
        <v>0.4232640603225808</v>
      </c>
      <c r="AG64" s="42">
        <f t="shared" si="8"/>
        <v>0</v>
      </c>
      <c r="AH64" s="42">
        <f t="shared" si="8"/>
        <v>0</v>
      </c>
      <c r="AI64" s="42">
        <f t="shared" si="8"/>
        <v>0</v>
      </c>
      <c r="AJ64" s="42">
        <f t="shared" si="8"/>
        <v>0</v>
      </c>
      <c r="AK64" s="42">
        <f t="shared" si="8"/>
        <v>0</v>
      </c>
      <c r="AL64" s="42">
        <f t="shared" si="8"/>
        <v>0.0030717577096774184</v>
      </c>
      <c r="AM64" s="42">
        <f t="shared" si="8"/>
        <v>0</v>
      </c>
      <c r="AN64" s="42">
        <f t="shared" si="8"/>
        <v>0</v>
      </c>
      <c r="AO64" s="42">
        <f t="shared" si="8"/>
        <v>0</v>
      </c>
      <c r="AP64" s="42">
        <f t="shared" si="8"/>
        <v>0</v>
      </c>
      <c r="AQ64" s="42">
        <f t="shared" si="8"/>
        <v>0</v>
      </c>
      <c r="AR64" s="42">
        <f t="shared" si="8"/>
        <v>0.8933437008064515</v>
      </c>
      <c r="AS64" s="42">
        <f t="shared" si="8"/>
        <v>0</v>
      </c>
      <c r="AT64" s="42">
        <f t="shared" si="8"/>
        <v>0</v>
      </c>
      <c r="AU64" s="42">
        <f t="shared" si="8"/>
        <v>0</v>
      </c>
      <c r="AV64" s="42">
        <f t="shared" si="8"/>
        <v>249.71015707867812</v>
      </c>
      <c r="AW64" s="42">
        <f t="shared" si="8"/>
        <v>857.4641044188389</v>
      </c>
      <c r="AX64" s="42">
        <f t="shared" si="8"/>
        <v>275.67550481777414</v>
      </c>
      <c r="AY64" s="42">
        <f t="shared" si="8"/>
        <v>0</v>
      </c>
      <c r="AZ64" s="42">
        <f t="shared" si="8"/>
        <v>74.74703692280646</v>
      </c>
      <c r="BA64" s="42">
        <f t="shared" si="8"/>
        <v>0</v>
      </c>
      <c r="BB64" s="42">
        <f t="shared" si="8"/>
        <v>0</v>
      </c>
      <c r="BC64" s="42">
        <f t="shared" si="8"/>
        <v>0</v>
      </c>
      <c r="BD64" s="42">
        <f t="shared" si="8"/>
        <v>0</v>
      </c>
      <c r="BE64" s="42">
        <f t="shared" si="8"/>
        <v>0</v>
      </c>
      <c r="BF64" s="42">
        <f t="shared" si="8"/>
        <v>134.03246648071138</v>
      </c>
      <c r="BG64" s="42">
        <f t="shared" si="8"/>
        <v>30.555118851935486</v>
      </c>
      <c r="BH64" s="42">
        <f t="shared" si="8"/>
        <v>22.682676629290324</v>
      </c>
      <c r="BI64" s="42">
        <f t="shared" si="8"/>
        <v>0</v>
      </c>
      <c r="BJ64" s="42">
        <f t="shared" si="8"/>
        <v>9.354837304064516</v>
      </c>
      <c r="BK64" s="30">
        <f>SUM(C64:BJ64)</f>
        <v>3808.504565484808</v>
      </c>
    </row>
    <row r="65" spans="1:63" ht="4.5" customHeight="1">
      <c r="A65" s="16"/>
      <c r="B65" s="25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7"/>
    </row>
    <row r="66" spans="1:63" ht="14.25" customHeight="1">
      <c r="A66" s="16" t="s">
        <v>5</v>
      </c>
      <c r="B66" s="26" t="s">
        <v>25</v>
      </c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7"/>
    </row>
    <row r="67" spans="1:63" ht="12.75">
      <c r="A67" s="16"/>
      <c r="B67" s="21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63" ht="13.5" thickBot="1">
      <c r="A68" s="27"/>
      <c r="B68" s="22" t="s">
        <v>49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</row>
    <row r="69" spans="1:2" ht="6" customHeight="1">
      <c r="A69" s="4"/>
      <c r="B69" s="18"/>
    </row>
    <row r="70" spans="1:12" ht="12.75">
      <c r="A70" s="4"/>
      <c r="B70" s="4" t="s">
        <v>28</v>
      </c>
      <c r="L70" s="17" t="s">
        <v>40</v>
      </c>
    </row>
    <row r="71" spans="1:12" ht="12.75">
      <c r="A71" s="4"/>
      <c r="B71" s="4" t="s">
        <v>29</v>
      </c>
      <c r="L71" s="4" t="s">
        <v>32</v>
      </c>
    </row>
    <row r="72" ht="12.75">
      <c r="L72" s="4" t="s">
        <v>33</v>
      </c>
    </row>
    <row r="73" spans="2:12" ht="12.75">
      <c r="B73" s="4" t="s">
        <v>35</v>
      </c>
      <c r="L73" s="4" t="s">
        <v>58</v>
      </c>
    </row>
    <row r="74" spans="2:12" ht="12.75">
      <c r="B74" s="4" t="s">
        <v>36</v>
      </c>
      <c r="L74" s="4" t="s">
        <v>60</v>
      </c>
    </row>
    <row r="75" spans="2:12" ht="12.75">
      <c r="B75" s="4"/>
      <c r="L75" s="4" t="s">
        <v>34</v>
      </c>
    </row>
    <row r="83" ht="12.75">
      <c r="B83" s="4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30:BK30"/>
    <mergeCell ref="M3:V3"/>
    <mergeCell ref="C10:BK10"/>
    <mergeCell ref="C13:BK13"/>
    <mergeCell ref="C16:BK16"/>
    <mergeCell ref="C60:BK60"/>
    <mergeCell ref="C31:BK31"/>
    <mergeCell ref="C29:BK29"/>
    <mergeCell ref="C34:BK34"/>
    <mergeCell ref="C44:BK44"/>
    <mergeCell ref="C45:BK45"/>
    <mergeCell ref="C49:BK49"/>
    <mergeCell ref="C63:BK63"/>
    <mergeCell ref="A1:A5"/>
    <mergeCell ref="C46:BK46"/>
    <mergeCell ref="C65:BK65"/>
    <mergeCell ref="C66:BK66"/>
    <mergeCell ref="C50:BK50"/>
    <mergeCell ref="C51:BK51"/>
    <mergeCell ref="C54:BK54"/>
    <mergeCell ref="C58:BK58"/>
    <mergeCell ref="C59:BK5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C8" sqref="C8"/>
    </sheetView>
  </sheetViews>
  <sheetFormatPr defaultColWidth="0" defaultRowHeight="12.75" zeroHeight="1"/>
  <cols>
    <col min="1" max="1" width="9.140625" style="0" customWidth="1"/>
    <col min="2" max="2" width="25.28125" style="0" bestFit="1" customWidth="1"/>
    <col min="3" max="3" width="15.421875" style="0" customWidth="1"/>
    <col min="4" max="5" width="18.28125" style="0" bestFit="1" customWidth="1"/>
    <col min="6" max="6" width="14.57421875" style="0" customWidth="1"/>
    <col min="7" max="7" width="19.8515625" style="0" bestFit="1" customWidth="1"/>
    <col min="8" max="8" width="15.8515625" style="0" bestFit="1" customWidth="1"/>
    <col min="9" max="9" width="17.00390625" style="0" bestFit="1" customWidth="1"/>
    <col min="10" max="10" width="19.8515625" style="0" bestFit="1" customWidth="1"/>
    <col min="11" max="16384" width="0" style="0" hidden="1" customWidth="1"/>
  </cols>
  <sheetData>
    <row r="1" spans="1:10" ht="16.5" customHeight="1">
      <c r="A1" s="84" t="s">
        <v>76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6.5" customHeight="1">
      <c r="A2" s="84" t="s">
        <v>77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16.5" customHeight="1">
      <c r="A3" s="43" t="s">
        <v>41</v>
      </c>
      <c r="B3" s="44" t="s">
        <v>78</v>
      </c>
      <c r="C3" s="44" t="s">
        <v>79</v>
      </c>
      <c r="D3" s="44" t="s">
        <v>80</v>
      </c>
      <c r="E3" s="44" t="s">
        <v>7</v>
      </c>
      <c r="F3" s="44" t="s">
        <v>8</v>
      </c>
      <c r="G3" s="44" t="s">
        <v>22</v>
      </c>
      <c r="H3" s="44" t="s">
        <v>81</v>
      </c>
      <c r="I3" s="44" t="s">
        <v>82</v>
      </c>
      <c r="J3" s="44" t="s">
        <v>83</v>
      </c>
    </row>
    <row r="4" spans="1:10" ht="16.5" customHeight="1">
      <c r="A4" s="45">
        <v>1</v>
      </c>
      <c r="B4" s="46" t="s">
        <v>84</v>
      </c>
      <c r="C4" s="47">
        <v>0</v>
      </c>
      <c r="D4" s="47">
        <v>0</v>
      </c>
      <c r="E4" s="47">
        <v>0.01758785806451613</v>
      </c>
      <c r="F4" s="48"/>
      <c r="G4" s="48"/>
      <c r="H4" s="48"/>
      <c r="I4" s="48"/>
      <c r="J4" s="48"/>
    </row>
    <row r="5" spans="1:10" ht="16.5" customHeight="1">
      <c r="A5" s="45">
        <v>2</v>
      </c>
      <c r="B5" s="49" t="s">
        <v>85</v>
      </c>
      <c r="C5" s="47">
        <v>0.001747216258064516</v>
      </c>
      <c r="D5" s="47">
        <v>0.079934839</v>
      </c>
      <c r="E5" s="47">
        <v>8.180626769612893</v>
      </c>
      <c r="F5" s="48"/>
      <c r="G5" s="48"/>
      <c r="H5" s="48"/>
      <c r="I5" s="48"/>
      <c r="J5" s="48"/>
    </row>
    <row r="6" spans="1:10" ht="16.5" customHeight="1">
      <c r="A6" s="45">
        <v>3</v>
      </c>
      <c r="B6" s="46" t="s">
        <v>86</v>
      </c>
      <c r="C6" s="47">
        <v>0</v>
      </c>
      <c r="D6" s="47">
        <v>0</v>
      </c>
      <c r="E6" s="47">
        <v>0.006486180322580646</v>
      </c>
      <c r="F6" s="48"/>
      <c r="G6" s="48"/>
      <c r="H6" s="48"/>
      <c r="I6" s="48"/>
      <c r="J6" s="48"/>
    </row>
    <row r="7" spans="1:10" ht="16.5" customHeight="1">
      <c r="A7" s="45">
        <v>4</v>
      </c>
      <c r="B7" s="49" t="s">
        <v>87</v>
      </c>
      <c r="C7" s="47">
        <v>0</v>
      </c>
      <c r="D7" s="47">
        <v>0.07467731112903227</v>
      </c>
      <c r="E7" s="47">
        <v>1.4411930978709677</v>
      </c>
      <c r="F7" s="48"/>
      <c r="G7" s="48"/>
      <c r="H7" s="48"/>
      <c r="I7" s="48"/>
      <c r="J7" s="48"/>
    </row>
    <row r="8" spans="1:10" ht="16.5" customHeight="1">
      <c r="A8" s="45">
        <v>5</v>
      </c>
      <c r="B8" s="49" t="s">
        <v>88</v>
      </c>
      <c r="C8" s="87">
        <v>6.027419354838709E-07</v>
      </c>
      <c r="D8" s="47">
        <v>0.09391391412903224</v>
      </c>
      <c r="E8" s="47">
        <v>3.7385978181290334</v>
      </c>
      <c r="F8" s="48"/>
      <c r="G8" s="48"/>
      <c r="H8" s="48"/>
      <c r="I8" s="48"/>
      <c r="J8" s="48"/>
    </row>
    <row r="9" spans="1:10" ht="16.5" customHeight="1">
      <c r="A9" s="45">
        <v>6</v>
      </c>
      <c r="B9" s="49" t="s">
        <v>89</v>
      </c>
      <c r="C9" s="47">
        <v>0.0046884060645161285</v>
      </c>
      <c r="D9" s="47">
        <v>0.21561724064516133</v>
      </c>
      <c r="E9" s="47">
        <v>3.019336220064515</v>
      </c>
      <c r="F9" s="48"/>
      <c r="G9" s="48"/>
      <c r="H9" s="48"/>
      <c r="I9" s="48"/>
      <c r="J9" s="48"/>
    </row>
    <row r="10" spans="1:10" ht="16.5" customHeight="1">
      <c r="A10" s="45">
        <v>7</v>
      </c>
      <c r="B10" s="49" t="s">
        <v>90</v>
      </c>
      <c r="C10" s="47">
        <v>0</v>
      </c>
      <c r="D10" s="47">
        <v>0.2636871709354839</v>
      </c>
      <c r="E10" s="47">
        <v>1.2916199981290315</v>
      </c>
      <c r="F10" s="48"/>
      <c r="G10" s="48"/>
      <c r="H10" s="48"/>
      <c r="I10" s="48"/>
      <c r="J10" s="48"/>
    </row>
    <row r="11" spans="1:10" ht="16.5" customHeight="1">
      <c r="A11" s="45">
        <v>8</v>
      </c>
      <c r="B11" s="46" t="s">
        <v>91</v>
      </c>
      <c r="C11" s="47">
        <v>0</v>
      </c>
      <c r="D11" s="47">
        <v>0</v>
      </c>
      <c r="E11" s="47">
        <v>0</v>
      </c>
      <c r="F11" s="48"/>
      <c r="G11" s="48"/>
      <c r="H11" s="48"/>
      <c r="I11" s="48"/>
      <c r="J11" s="48"/>
    </row>
    <row r="12" spans="1:10" ht="16.5" customHeight="1">
      <c r="A12" s="45">
        <v>9</v>
      </c>
      <c r="B12" s="46" t="s">
        <v>92</v>
      </c>
      <c r="C12" s="47">
        <v>0</v>
      </c>
      <c r="D12" s="47">
        <v>0</v>
      </c>
      <c r="E12" s="47">
        <v>0</v>
      </c>
      <c r="F12" s="48"/>
      <c r="G12" s="48"/>
      <c r="H12" s="48"/>
      <c r="I12" s="48"/>
      <c r="J12" s="48"/>
    </row>
    <row r="13" spans="1:10" ht="16.5" customHeight="1">
      <c r="A13" s="45">
        <v>10</v>
      </c>
      <c r="B13" s="49" t="s">
        <v>93</v>
      </c>
      <c r="C13" s="47">
        <v>0</v>
      </c>
      <c r="D13" s="47">
        <v>0</v>
      </c>
      <c r="E13" s="47">
        <v>1.7296845450645164</v>
      </c>
      <c r="F13" s="48"/>
      <c r="G13" s="48"/>
      <c r="H13" s="48"/>
      <c r="I13" s="48"/>
      <c r="J13" s="48"/>
    </row>
    <row r="14" spans="1:10" ht="16.5" customHeight="1">
      <c r="A14" s="45">
        <v>11</v>
      </c>
      <c r="B14" s="49" t="s">
        <v>94</v>
      </c>
      <c r="C14" s="47">
        <v>34.31646897329032</v>
      </c>
      <c r="D14" s="47">
        <v>22.144591205645156</v>
      </c>
      <c r="E14" s="47">
        <v>22.391299014709695</v>
      </c>
      <c r="F14" s="48"/>
      <c r="G14" s="48"/>
      <c r="H14" s="48"/>
      <c r="I14" s="48"/>
      <c r="J14" s="48"/>
    </row>
    <row r="15" spans="1:10" ht="16.5" customHeight="1">
      <c r="A15" s="45">
        <v>12</v>
      </c>
      <c r="B15" s="49" t="s">
        <v>95</v>
      </c>
      <c r="C15" s="47">
        <v>67.00869080667742</v>
      </c>
      <c r="D15" s="47">
        <v>15.948096512612906</v>
      </c>
      <c r="E15" s="47">
        <v>9.582236957064506</v>
      </c>
      <c r="F15" s="48"/>
      <c r="G15" s="48"/>
      <c r="H15" s="48"/>
      <c r="I15" s="48"/>
      <c r="J15" s="48"/>
    </row>
    <row r="16" spans="1:10" ht="16.5" customHeight="1">
      <c r="A16" s="45">
        <v>13</v>
      </c>
      <c r="B16" s="49" t="s">
        <v>96</v>
      </c>
      <c r="C16" s="47">
        <v>0</v>
      </c>
      <c r="D16" s="47">
        <v>0.010065039870967744</v>
      </c>
      <c r="E16" s="47">
        <v>0.5178846668064514</v>
      </c>
      <c r="F16" s="48"/>
      <c r="G16" s="48"/>
      <c r="H16" s="48"/>
      <c r="I16" s="48"/>
      <c r="J16" s="48"/>
    </row>
    <row r="17" spans="1:10" ht="16.5" customHeight="1">
      <c r="A17" s="45">
        <v>14</v>
      </c>
      <c r="B17" s="49" t="s">
        <v>97</v>
      </c>
      <c r="C17" s="47">
        <v>0</v>
      </c>
      <c r="D17" s="47">
        <v>0</v>
      </c>
      <c r="E17" s="47">
        <v>0.7881877622903226</v>
      </c>
      <c r="F17" s="48"/>
      <c r="G17" s="48"/>
      <c r="H17" s="48"/>
      <c r="I17" s="48"/>
      <c r="J17" s="48"/>
    </row>
    <row r="18" spans="1:10" ht="16.5" customHeight="1">
      <c r="A18" s="45">
        <v>15</v>
      </c>
      <c r="B18" s="49" t="s">
        <v>98</v>
      </c>
      <c r="C18" s="47">
        <v>0</v>
      </c>
      <c r="D18" s="47">
        <v>0.35475882890322585</v>
      </c>
      <c r="E18" s="47">
        <v>3.6614643648709677</v>
      </c>
      <c r="F18" s="48"/>
      <c r="G18" s="48"/>
      <c r="H18" s="48"/>
      <c r="I18" s="48"/>
      <c r="J18" s="48"/>
    </row>
    <row r="19" spans="1:10" ht="16.5" customHeight="1">
      <c r="A19" s="45">
        <v>16</v>
      </c>
      <c r="B19" s="49" t="s">
        <v>99</v>
      </c>
      <c r="C19" s="47">
        <v>42.644948904870965</v>
      </c>
      <c r="D19" s="47">
        <v>39.62643434854821</v>
      </c>
      <c r="E19" s="47">
        <v>21.925084699000045</v>
      </c>
      <c r="F19" s="48"/>
      <c r="G19" s="48"/>
      <c r="H19" s="48"/>
      <c r="I19" s="48"/>
      <c r="J19" s="48"/>
    </row>
    <row r="20" spans="1:10" ht="16.5" customHeight="1">
      <c r="A20" s="45">
        <v>17</v>
      </c>
      <c r="B20" s="49" t="s">
        <v>100</v>
      </c>
      <c r="C20" s="47">
        <v>0.04570260332258065</v>
      </c>
      <c r="D20" s="47">
        <v>1.7007425083870964</v>
      </c>
      <c r="E20" s="47">
        <v>8.9003910372903</v>
      </c>
      <c r="F20" s="48"/>
      <c r="G20" s="48"/>
      <c r="H20" s="48"/>
      <c r="I20" s="48"/>
      <c r="J20" s="48"/>
    </row>
    <row r="21" spans="1:10" ht="16.5" customHeight="1">
      <c r="A21" s="45">
        <v>18</v>
      </c>
      <c r="B21" s="46" t="s">
        <v>101</v>
      </c>
      <c r="C21" s="47">
        <v>0</v>
      </c>
      <c r="D21" s="47">
        <v>0</v>
      </c>
      <c r="E21" s="47">
        <v>0</v>
      </c>
      <c r="F21" s="48"/>
      <c r="G21" s="48"/>
      <c r="H21" s="48"/>
      <c r="I21" s="48"/>
      <c r="J21" s="48"/>
    </row>
    <row r="22" spans="1:10" ht="16.5" customHeight="1">
      <c r="A22" s="45">
        <v>19</v>
      </c>
      <c r="B22" s="49" t="s">
        <v>102</v>
      </c>
      <c r="C22" s="47">
        <v>0.009352404129032257</v>
      </c>
      <c r="D22" s="47">
        <v>0.625712636935484</v>
      </c>
      <c r="E22" s="47">
        <v>5.352164290096769</v>
      </c>
      <c r="F22" s="48"/>
      <c r="G22" s="48"/>
      <c r="H22" s="48"/>
      <c r="I22" s="48"/>
      <c r="J22" s="48"/>
    </row>
    <row r="23" spans="1:10" ht="16.5" customHeight="1">
      <c r="A23" s="45">
        <v>20</v>
      </c>
      <c r="B23" s="49" t="s">
        <v>103</v>
      </c>
      <c r="C23" s="47">
        <v>1546.6728977089685</v>
      </c>
      <c r="D23" s="47">
        <v>126.20597123864512</v>
      </c>
      <c r="E23" s="47">
        <v>100.63595777116149</v>
      </c>
      <c r="F23" s="48"/>
      <c r="G23" s="48"/>
      <c r="H23" s="48"/>
      <c r="I23" s="48"/>
      <c r="J23" s="48"/>
    </row>
    <row r="24" spans="1:10" ht="16.5" customHeight="1">
      <c r="A24" s="45">
        <v>21</v>
      </c>
      <c r="B24" s="46" t="s">
        <v>104</v>
      </c>
      <c r="C24" s="47">
        <v>0</v>
      </c>
      <c r="D24" s="47">
        <v>0</v>
      </c>
      <c r="E24" s="47">
        <v>0.017119830903225806</v>
      </c>
      <c r="F24" s="48"/>
      <c r="G24" s="48"/>
      <c r="H24" s="48"/>
      <c r="I24" s="48"/>
      <c r="J24" s="48"/>
    </row>
    <row r="25" spans="1:10" ht="16.5" customHeight="1">
      <c r="A25" s="45">
        <v>22</v>
      </c>
      <c r="B25" s="49" t="s">
        <v>105</v>
      </c>
      <c r="C25" s="47">
        <v>0</v>
      </c>
      <c r="D25" s="47">
        <v>0.052773504322580635</v>
      </c>
      <c r="E25" s="47">
        <v>0.10582945480645162</v>
      </c>
      <c r="F25" s="48"/>
      <c r="G25" s="48"/>
      <c r="H25" s="48"/>
      <c r="I25" s="48"/>
      <c r="J25" s="48"/>
    </row>
    <row r="26" spans="1:10" ht="16.5" customHeight="1">
      <c r="A26" s="45">
        <v>23</v>
      </c>
      <c r="B26" s="46" t="s">
        <v>106</v>
      </c>
      <c r="C26" s="47">
        <v>0</v>
      </c>
      <c r="D26" s="47">
        <v>0</v>
      </c>
      <c r="E26" s="47">
        <v>0</v>
      </c>
      <c r="F26" s="48"/>
      <c r="G26" s="48"/>
      <c r="H26" s="48"/>
      <c r="I26" s="48"/>
      <c r="J26" s="48"/>
    </row>
    <row r="27" spans="1:10" ht="16.5" customHeight="1">
      <c r="A27" s="45">
        <v>24</v>
      </c>
      <c r="B27" s="46" t="s">
        <v>107</v>
      </c>
      <c r="C27" s="47">
        <v>0</v>
      </c>
      <c r="D27" s="47">
        <v>0</v>
      </c>
      <c r="E27" s="47">
        <v>0.046415654838709686</v>
      </c>
      <c r="F27" s="48"/>
      <c r="G27" s="48"/>
      <c r="H27" s="48"/>
      <c r="I27" s="48"/>
      <c r="J27" s="48"/>
    </row>
    <row r="28" spans="1:10" ht="16.5" customHeight="1">
      <c r="A28" s="45">
        <v>25</v>
      </c>
      <c r="B28" s="49" t="s">
        <v>108</v>
      </c>
      <c r="C28" s="47">
        <v>1231.8201982293228</v>
      </c>
      <c r="D28" s="47">
        <v>90.4102643354839</v>
      </c>
      <c r="E28" s="47">
        <v>53.968543366871124</v>
      </c>
      <c r="F28" s="48"/>
      <c r="G28" s="48"/>
      <c r="H28" s="48"/>
      <c r="I28" s="48"/>
      <c r="J28" s="48"/>
    </row>
    <row r="29" spans="1:10" ht="16.5" customHeight="1">
      <c r="A29" s="45">
        <v>26</v>
      </c>
      <c r="B29" s="49" t="s">
        <v>109</v>
      </c>
      <c r="C29" s="47">
        <v>0.04270906838709678</v>
      </c>
      <c r="D29" s="47">
        <v>0.043968304</v>
      </c>
      <c r="E29" s="47">
        <v>3.5193454236774198</v>
      </c>
      <c r="F29" s="48"/>
      <c r="G29" s="48"/>
      <c r="H29" s="48"/>
      <c r="I29" s="48"/>
      <c r="J29" s="48"/>
    </row>
    <row r="30" spans="1:10" ht="16.5" customHeight="1">
      <c r="A30" s="45">
        <v>27</v>
      </c>
      <c r="B30" s="49" t="s">
        <v>16</v>
      </c>
      <c r="C30" s="47">
        <v>0</v>
      </c>
      <c r="D30" s="47">
        <v>0.39909953358064515</v>
      </c>
      <c r="E30" s="47">
        <v>18.86704107012908</v>
      </c>
      <c r="F30" s="48"/>
      <c r="G30" s="48"/>
      <c r="H30" s="48"/>
      <c r="I30" s="48"/>
      <c r="J30" s="48"/>
    </row>
    <row r="31" spans="1:10" ht="16.5" customHeight="1">
      <c r="A31" s="45">
        <v>28</v>
      </c>
      <c r="B31" s="49" t="s">
        <v>110</v>
      </c>
      <c r="C31" s="47">
        <v>0</v>
      </c>
      <c r="D31" s="47">
        <v>0.29785733435483863</v>
      </c>
      <c r="E31" s="47">
        <v>0.3092264908064515</v>
      </c>
      <c r="F31" s="48"/>
      <c r="G31" s="48"/>
      <c r="H31" s="48"/>
      <c r="I31" s="48"/>
      <c r="J31" s="48"/>
    </row>
    <row r="32" spans="1:10" ht="16.5" customHeight="1">
      <c r="A32" s="45">
        <v>29</v>
      </c>
      <c r="B32" s="49" t="s">
        <v>111</v>
      </c>
      <c r="C32" s="47">
        <v>0.022489184903225802</v>
      </c>
      <c r="D32" s="47">
        <v>2.4022749825806455</v>
      </c>
      <c r="E32" s="47">
        <v>9.98890924461289</v>
      </c>
      <c r="F32" s="48"/>
      <c r="G32" s="48"/>
      <c r="H32" s="48"/>
      <c r="I32" s="48"/>
      <c r="J32" s="48"/>
    </row>
    <row r="33" spans="1:10" ht="16.5" customHeight="1">
      <c r="A33" s="45">
        <v>30</v>
      </c>
      <c r="B33" s="49" t="s">
        <v>112</v>
      </c>
      <c r="C33" s="47">
        <v>0.012326453645161288</v>
      </c>
      <c r="D33" s="47">
        <v>4.3435127961612885</v>
      </c>
      <c r="E33" s="47">
        <v>9.445818243967716</v>
      </c>
      <c r="F33" s="48"/>
      <c r="G33" s="48"/>
      <c r="H33" s="48"/>
      <c r="I33" s="48"/>
      <c r="J33" s="48"/>
    </row>
    <row r="34" spans="1:10" ht="16.5" customHeight="1">
      <c r="A34" s="45">
        <v>31</v>
      </c>
      <c r="B34" s="46" t="s">
        <v>113</v>
      </c>
      <c r="C34" s="47">
        <v>0</v>
      </c>
      <c r="D34" s="47">
        <v>0</v>
      </c>
      <c r="E34" s="47">
        <v>0.08040141012903226</v>
      </c>
      <c r="F34" s="48"/>
      <c r="G34" s="48"/>
      <c r="H34" s="48"/>
      <c r="I34" s="48"/>
      <c r="J34" s="48"/>
    </row>
    <row r="35" spans="1:10" ht="16.5" customHeight="1">
      <c r="A35" s="45">
        <v>32</v>
      </c>
      <c r="B35" s="49" t="s">
        <v>114</v>
      </c>
      <c r="C35" s="47">
        <v>39.323607348419344</v>
      </c>
      <c r="D35" s="47">
        <v>11.675112609225806</v>
      </c>
      <c r="E35" s="47">
        <v>23.53819946883874</v>
      </c>
      <c r="F35" s="48"/>
      <c r="G35" s="48"/>
      <c r="H35" s="48"/>
      <c r="I35" s="48"/>
      <c r="J35" s="48"/>
    </row>
    <row r="36" spans="1:10" ht="16.5" customHeight="1">
      <c r="A36" s="45">
        <v>33</v>
      </c>
      <c r="B36" s="49" t="s">
        <v>115</v>
      </c>
      <c r="C36" s="47">
        <v>22.039171976064516</v>
      </c>
      <c r="D36" s="47">
        <v>7.765604187870967</v>
      </c>
      <c r="E36" s="47">
        <v>15.406100415225838</v>
      </c>
      <c r="F36" s="48"/>
      <c r="G36" s="48"/>
      <c r="H36" s="48"/>
      <c r="I36" s="48"/>
      <c r="J36" s="48"/>
    </row>
    <row r="37" spans="1:10" ht="16.5" customHeight="1">
      <c r="A37" s="45">
        <v>34</v>
      </c>
      <c r="B37" s="49" t="s">
        <v>116</v>
      </c>
      <c r="C37" s="47">
        <v>0.0005878315161290324</v>
      </c>
      <c r="D37" s="47">
        <v>0</v>
      </c>
      <c r="E37" s="47">
        <v>0.13812199812903223</v>
      </c>
      <c r="F37" s="48"/>
      <c r="G37" s="48"/>
      <c r="H37" s="48"/>
      <c r="I37" s="48"/>
      <c r="J37" s="48"/>
    </row>
    <row r="38" spans="1:10" ht="16.5" customHeight="1">
      <c r="A38" s="45">
        <v>35</v>
      </c>
      <c r="B38" s="49" t="s">
        <v>117</v>
      </c>
      <c r="C38" s="47">
        <v>12.90578249464516</v>
      </c>
      <c r="D38" s="47">
        <v>7.144507596032258</v>
      </c>
      <c r="E38" s="47">
        <v>39.490803544484024</v>
      </c>
      <c r="F38" s="48"/>
      <c r="G38" s="48"/>
      <c r="H38" s="48"/>
      <c r="I38" s="48"/>
      <c r="J38" s="48"/>
    </row>
    <row r="39" spans="1:10" ht="16.5" customHeight="1">
      <c r="A39" s="45">
        <v>36</v>
      </c>
      <c r="B39" s="49" t="s">
        <v>118</v>
      </c>
      <c r="C39" s="47">
        <v>0.04282738838709676</v>
      </c>
      <c r="D39" s="47">
        <v>0.11819892674193548</v>
      </c>
      <c r="E39" s="47">
        <v>1.868779667967741</v>
      </c>
      <c r="F39" s="48"/>
      <c r="G39" s="48"/>
      <c r="H39" s="48"/>
      <c r="I39" s="48"/>
      <c r="J39" s="48"/>
    </row>
    <row r="40" spans="1:10" ht="16.5" customHeight="1">
      <c r="A40" s="45">
        <v>37</v>
      </c>
      <c r="B40" s="49" t="s">
        <v>119</v>
      </c>
      <c r="C40" s="47">
        <v>55.930386543774176</v>
      </c>
      <c r="D40" s="47">
        <v>23.16697992606453</v>
      </c>
      <c r="E40" s="47">
        <v>30.52516617167734</v>
      </c>
      <c r="F40" s="48"/>
      <c r="G40" s="48"/>
      <c r="H40" s="48"/>
      <c r="I40" s="48"/>
      <c r="J40" s="48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Sasidhar V</cp:lastModifiedBy>
  <cp:lastPrinted>2014-03-24T10:58:12Z</cp:lastPrinted>
  <dcterms:created xsi:type="dcterms:W3CDTF">2014-01-06T04:43:23Z</dcterms:created>
  <dcterms:modified xsi:type="dcterms:W3CDTF">2015-04-07T06:38:58Z</dcterms:modified>
  <cp:category/>
  <cp:version/>
  <cp:contentType/>
  <cp:contentStatus/>
</cp:coreProperties>
</file>