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<sst xmlns="http://schemas.openxmlformats.org/spreadsheetml/2006/main" count="109" uniqueCount="75">
  <si>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</si>
  <si>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</si>
  <si>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</si>
  <si>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</si>
  <si>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</si>
  <si>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</si>
  <si>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</si>
  <si>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</si>
  <si>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</si>
  <si>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</si>
  <si>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</si>
  <si>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</si>
  <si>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</si>
  <si>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</si>
  <si>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</si>
  <si>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</si>
  <si>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</si>
  <si>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</si>
  <si>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</si>
  <si>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</si>
  <si>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</si>
  <si>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</si>
  <si>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</si>
  <si>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</si>
  <si>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</si>
  <si>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</si>
  <si>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</si>
  <si>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</si>
  <si>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</si>
  <si>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</si>
  <si>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</si>
  <si>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</si>
  <si>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</si>
  <si>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</si>
  <si>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</si>
  <si>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</si>
  <si>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</si>
  <si>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</si>
  <si>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</si>
  <si>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</si>
  <si>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</si>
  <si>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</si>
  <si>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</si>
  <si>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</si>
  <si>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</si>
  <si>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</si>
  <si>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</si>
  <si>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</si>
  <si>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</si>
  <si>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</si>
  <si>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</si>
  <si>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</si>
  <si>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</si>
  <si>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</si>
  <si>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</si>
  <si>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</si>
  <si>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</si>
  <si>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</si>
  <si>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</si>
  <si>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</si>
  <si>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</si>
  <si>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</si>
  <si>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</si>
  <si>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</si>
  <si>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</si>
  <si>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</si>
  <si>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</si>
  <si>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</si>
  <si>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</si>
  <si>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</si>
  <si>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</si>
  <si>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</si>
  <si>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</si>
  <si>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</si>
  <si>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30/04/2017 (All figures in Rs. 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</si>
</sst>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4" fillId="0" borderId="3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zoomScale="85" zoomScaleNormal="85" zoomScalePageLayoutView="0" workbookViewId="0" topLeftCell="A1">
      <selection activeCell="BK8" sqref="BK8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48" t="s">
        <v>41</v>
      </c>
      <c r="B1" s="68" t="s">
        <v>31</v>
      </c>
      <c r="C1" s="56" t="s">
        <v>74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49"/>
      <c r="B2" s="69"/>
      <c r="C2" s="73" t="s">
        <v>30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73" t="s">
        <v>26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5"/>
      <c r="AQ2" s="73" t="s">
        <v>27</v>
      </c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5"/>
      <c r="BK2" s="62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49"/>
      <c r="B3" s="69"/>
      <c r="C3" s="59" t="s">
        <v>11</v>
      </c>
      <c r="D3" s="60"/>
      <c r="E3" s="60"/>
      <c r="F3" s="60"/>
      <c r="G3" s="60"/>
      <c r="H3" s="60"/>
      <c r="I3" s="60"/>
      <c r="J3" s="60"/>
      <c r="K3" s="60"/>
      <c r="L3" s="61"/>
      <c r="M3" s="59" t="s">
        <v>12</v>
      </c>
      <c r="N3" s="60"/>
      <c r="O3" s="60"/>
      <c r="P3" s="60"/>
      <c r="Q3" s="60"/>
      <c r="R3" s="60"/>
      <c r="S3" s="60"/>
      <c r="T3" s="60"/>
      <c r="U3" s="60"/>
      <c r="V3" s="61"/>
      <c r="W3" s="59" t="s">
        <v>11</v>
      </c>
      <c r="X3" s="60"/>
      <c r="Y3" s="60"/>
      <c r="Z3" s="60"/>
      <c r="AA3" s="60"/>
      <c r="AB3" s="60"/>
      <c r="AC3" s="60"/>
      <c r="AD3" s="60"/>
      <c r="AE3" s="60"/>
      <c r="AF3" s="61"/>
      <c r="AG3" s="59" t="s">
        <v>12</v>
      </c>
      <c r="AH3" s="60"/>
      <c r="AI3" s="60"/>
      <c r="AJ3" s="60"/>
      <c r="AK3" s="60"/>
      <c r="AL3" s="60"/>
      <c r="AM3" s="60"/>
      <c r="AN3" s="60"/>
      <c r="AO3" s="60"/>
      <c r="AP3" s="61"/>
      <c r="AQ3" s="59" t="s">
        <v>11</v>
      </c>
      <c r="AR3" s="60"/>
      <c r="AS3" s="60"/>
      <c r="AT3" s="60"/>
      <c r="AU3" s="60"/>
      <c r="AV3" s="60"/>
      <c r="AW3" s="60"/>
      <c r="AX3" s="60"/>
      <c r="AY3" s="60"/>
      <c r="AZ3" s="61"/>
      <c r="BA3" s="59" t="s">
        <v>12</v>
      </c>
      <c r="BB3" s="60"/>
      <c r="BC3" s="60"/>
      <c r="BD3" s="60"/>
      <c r="BE3" s="60"/>
      <c r="BF3" s="60"/>
      <c r="BG3" s="60"/>
      <c r="BH3" s="60"/>
      <c r="BI3" s="60"/>
      <c r="BJ3" s="61"/>
      <c r="BK3" s="63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49"/>
      <c r="B4" s="69"/>
      <c r="C4" s="76" t="s">
        <v>37</v>
      </c>
      <c r="D4" s="77"/>
      <c r="E4" s="77"/>
      <c r="F4" s="77"/>
      <c r="G4" s="78"/>
      <c r="H4" s="65" t="s">
        <v>38</v>
      </c>
      <c r="I4" s="66"/>
      <c r="J4" s="66"/>
      <c r="K4" s="66"/>
      <c r="L4" s="67"/>
      <c r="M4" s="76" t="s">
        <v>37</v>
      </c>
      <c r="N4" s="77"/>
      <c r="O4" s="77"/>
      <c r="P4" s="77"/>
      <c r="Q4" s="78"/>
      <c r="R4" s="65" t="s">
        <v>38</v>
      </c>
      <c r="S4" s="66"/>
      <c r="T4" s="66"/>
      <c r="U4" s="66"/>
      <c r="V4" s="67"/>
      <c r="W4" s="76" t="s">
        <v>37</v>
      </c>
      <c r="X4" s="77"/>
      <c r="Y4" s="77"/>
      <c r="Z4" s="77"/>
      <c r="AA4" s="78"/>
      <c r="AB4" s="65" t="s">
        <v>38</v>
      </c>
      <c r="AC4" s="66"/>
      <c r="AD4" s="66"/>
      <c r="AE4" s="66"/>
      <c r="AF4" s="67"/>
      <c r="AG4" s="76" t="s">
        <v>37</v>
      </c>
      <c r="AH4" s="77"/>
      <c r="AI4" s="77"/>
      <c r="AJ4" s="77"/>
      <c r="AK4" s="78"/>
      <c r="AL4" s="65" t="s">
        <v>38</v>
      </c>
      <c r="AM4" s="66"/>
      <c r="AN4" s="66"/>
      <c r="AO4" s="66"/>
      <c r="AP4" s="67"/>
      <c r="AQ4" s="76" t="s">
        <v>37</v>
      </c>
      <c r="AR4" s="77"/>
      <c r="AS4" s="77"/>
      <c r="AT4" s="77"/>
      <c r="AU4" s="78"/>
      <c r="AV4" s="65" t="s">
        <v>38</v>
      </c>
      <c r="AW4" s="66"/>
      <c r="AX4" s="66"/>
      <c r="AY4" s="66"/>
      <c r="AZ4" s="67"/>
      <c r="BA4" s="76" t="s">
        <v>37</v>
      </c>
      <c r="BB4" s="77"/>
      <c r="BC4" s="77"/>
      <c r="BD4" s="77"/>
      <c r="BE4" s="78"/>
      <c r="BF4" s="65" t="s">
        <v>38</v>
      </c>
      <c r="BG4" s="66"/>
      <c r="BH4" s="66"/>
      <c r="BI4" s="66"/>
      <c r="BJ4" s="67"/>
      <c r="BK4" s="63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9"/>
      <c r="B5" s="69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4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16" t="s">
        <v>42</v>
      </c>
      <c r="B7" s="20" t="s">
        <v>13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16"/>
      <c r="B8" s="21" t="s">
        <v>61</v>
      </c>
      <c r="C8" s="32">
        <v>0</v>
      </c>
      <c r="D8" s="33">
        <v>0.9219953231000001</v>
      </c>
      <c r="E8" s="32">
        <v>0</v>
      </c>
      <c r="F8" s="32">
        <v>0</v>
      </c>
      <c r="G8" s="32">
        <v>0</v>
      </c>
      <c r="H8" s="32">
        <v>0.4238495661661</v>
      </c>
      <c r="I8" s="33">
        <v>9.557301604932999</v>
      </c>
      <c r="J8" s="33">
        <v>0</v>
      </c>
      <c r="K8" s="33">
        <v>0</v>
      </c>
      <c r="L8" s="34">
        <v>0.3710104542999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0.2153831156995</v>
      </c>
      <c r="S8" s="33">
        <v>2.9952955316666</v>
      </c>
      <c r="T8" s="33">
        <v>0</v>
      </c>
      <c r="U8" s="33">
        <v>0</v>
      </c>
      <c r="V8" s="34">
        <v>23.5370718167666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1.7302831751961</v>
      </c>
      <c r="AW8" s="33">
        <v>35.685059620999496</v>
      </c>
      <c r="AX8" s="33">
        <v>1.4060185852666</v>
      </c>
      <c r="AY8" s="33">
        <v>0</v>
      </c>
      <c r="AZ8" s="34">
        <v>5.8448801892327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0.7570599403985997</v>
      </c>
      <c r="BG8" s="33">
        <v>0</v>
      </c>
      <c r="BH8" s="33">
        <v>0</v>
      </c>
      <c r="BI8" s="33">
        <v>0</v>
      </c>
      <c r="BJ8" s="34">
        <v>0.1056251621665</v>
      </c>
      <c r="BK8" s="35">
        <v>83.5508340858917</v>
      </c>
    </row>
    <row r="9" spans="1:63" ht="12.75">
      <c r="A9" s="16"/>
      <c r="B9" s="22" t="s">
        <v>51</v>
      </c>
      <c r="C9" s="30">
        <f>SUM(C8)</f>
        <v>0</v>
      </c>
      <c r="D9" s="30">
        <f aca="true" t="shared" si="0" ref="D9:BJ9">SUM(D8)</f>
        <v>0.9219953231000001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0.4238495661661</v>
      </c>
      <c r="I9" s="30">
        <f t="shared" si="0"/>
        <v>9.557301604932999</v>
      </c>
      <c r="J9" s="30">
        <f t="shared" si="0"/>
        <v>0</v>
      </c>
      <c r="K9" s="30">
        <f t="shared" si="0"/>
        <v>0</v>
      </c>
      <c r="L9" s="30">
        <f t="shared" si="0"/>
        <v>0.3710104542999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0.2153831156995</v>
      </c>
      <c r="S9" s="30">
        <f t="shared" si="0"/>
        <v>2.9952955316666</v>
      </c>
      <c r="T9" s="30">
        <f t="shared" si="0"/>
        <v>0</v>
      </c>
      <c r="U9" s="30">
        <f t="shared" si="0"/>
        <v>0</v>
      </c>
      <c r="V9" s="30">
        <f t="shared" si="0"/>
        <v>23.5370718167666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1.7302831751961</v>
      </c>
      <c r="AW9" s="30">
        <f t="shared" si="0"/>
        <v>35.685059620999496</v>
      </c>
      <c r="AX9" s="30">
        <f t="shared" si="0"/>
        <v>1.4060185852666</v>
      </c>
      <c r="AY9" s="30">
        <f t="shared" si="0"/>
        <v>0</v>
      </c>
      <c r="AZ9" s="30">
        <f t="shared" si="0"/>
        <v>5.8448801892327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0.7570599403985997</v>
      </c>
      <c r="BG9" s="30">
        <f t="shared" si="0"/>
        <v>0</v>
      </c>
      <c r="BH9" s="30">
        <f t="shared" si="0"/>
        <v>0</v>
      </c>
      <c r="BI9" s="30">
        <f t="shared" si="0"/>
        <v>0</v>
      </c>
      <c r="BJ9" s="30">
        <f t="shared" si="0"/>
        <v>0.1056251621665</v>
      </c>
      <c r="BK9" s="31">
        <f>SUM(C9:BJ9)</f>
        <v>83.5508340858917</v>
      </c>
    </row>
    <row r="10" spans="1:63" ht="12.75">
      <c r="A10" s="16" t="s">
        <v>43</v>
      </c>
      <c r="B10" s="20" t="s">
        <v>3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7"/>
    </row>
    <row r="11" spans="1:63" ht="12.75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52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44</v>
      </c>
      <c r="B13" s="20" t="s">
        <v>10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7"/>
    </row>
    <row r="14" spans="1:63" ht="12.75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56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45</v>
      </c>
      <c r="B16" s="20" t="s">
        <v>14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7"/>
    </row>
    <row r="17" spans="1:63" ht="12.75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47</v>
      </c>
      <c r="B19" s="28" t="s">
        <v>57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</row>
    <row r="20" spans="1:63" ht="12.75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48</v>
      </c>
      <c r="B22" s="20" t="s">
        <v>15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7"/>
    </row>
    <row r="23" spans="1:63" ht="12.75">
      <c r="A23" s="16"/>
      <c r="B23" s="29" t="s">
        <v>65</v>
      </c>
      <c r="C23" s="33">
        <v>0</v>
      </c>
      <c r="D23" s="33">
        <v>0.22340323063329998</v>
      </c>
      <c r="E23" s="33">
        <v>0</v>
      </c>
      <c r="F23" s="33">
        <v>0</v>
      </c>
      <c r="G23" s="33">
        <v>0</v>
      </c>
      <c r="H23" s="33">
        <v>0.0396112818999</v>
      </c>
      <c r="I23" s="33">
        <v>14.388112836366501</v>
      </c>
      <c r="J23" s="33">
        <v>0</v>
      </c>
      <c r="K23" s="33">
        <v>0</v>
      </c>
      <c r="L23" s="33">
        <v>0.13271743549980003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0.026171536733199996</v>
      </c>
      <c r="S23" s="33">
        <v>0</v>
      </c>
      <c r="T23" s="33">
        <v>10.6274795127666</v>
      </c>
      <c r="U23" s="33">
        <v>0</v>
      </c>
      <c r="V23" s="33">
        <v>5.3759984491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0.6231567918977999</v>
      </c>
      <c r="AW23" s="33">
        <v>15.740352751866599</v>
      </c>
      <c r="AX23" s="33">
        <v>0</v>
      </c>
      <c r="AY23" s="33">
        <v>0</v>
      </c>
      <c r="AZ23" s="33">
        <v>1.7079514206661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0.023674017866299996</v>
      </c>
      <c r="BG23" s="33">
        <v>0</v>
      </c>
      <c r="BH23" s="33">
        <v>0</v>
      </c>
      <c r="BI23" s="33">
        <v>0</v>
      </c>
      <c r="BJ23" s="33">
        <v>0.2131420147666</v>
      </c>
      <c r="BK23" s="36">
        <v>49.121771280062696</v>
      </c>
    </row>
    <row r="24" spans="1:63" ht="12.75">
      <c r="A24" s="16"/>
      <c r="B24" s="29" t="s">
        <v>63</v>
      </c>
      <c r="C24" s="33">
        <v>0</v>
      </c>
      <c r="D24" s="33">
        <v>0.5166449125333</v>
      </c>
      <c r="E24" s="33">
        <v>0</v>
      </c>
      <c r="F24" s="33">
        <v>0</v>
      </c>
      <c r="G24" s="33">
        <v>0</v>
      </c>
      <c r="H24" s="33">
        <v>3.3580605099992993</v>
      </c>
      <c r="I24" s="33">
        <v>6.6868547620999</v>
      </c>
      <c r="J24" s="33">
        <v>0</v>
      </c>
      <c r="K24" s="33">
        <v>0</v>
      </c>
      <c r="L24" s="33">
        <v>4.0234486568665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0.7879164156994001</v>
      </c>
      <c r="S24" s="33">
        <v>0</v>
      </c>
      <c r="T24" s="33">
        <v>0.9181367685</v>
      </c>
      <c r="U24" s="33">
        <v>0</v>
      </c>
      <c r="V24" s="33">
        <v>5.6900671384332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8.747872448628797</v>
      </c>
      <c r="AW24" s="33">
        <v>7.7465056273665995</v>
      </c>
      <c r="AX24" s="33">
        <v>0</v>
      </c>
      <c r="AY24" s="33">
        <v>0</v>
      </c>
      <c r="AZ24" s="33">
        <v>12.562401965865497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1.0503150742313005</v>
      </c>
      <c r="BG24" s="33">
        <v>0.3191188349666</v>
      </c>
      <c r="BH24" s="33">
        <v>0</v>
      </c>
      <c r="BI24" s="33">
        <v>0</v>
      </c>
      <c r="BJ24" s="33">
        <v>1.0858233874999</v>
      </c>
      <c r="BK24" s="36">
        <v>53.49316650269029</v>
      </c>
    </row>
    <row r="25" spans="1:63" ht="12.75">
      <c r="A25" s="16"/>
      <c r="B25" s="29" t="s">
        <v>64</v>
      </c>
      <c r="C25" s="33">
        <v>0</v>
      </c>
      <c r="D25" s="33">
        <v>4.0858415338</v>
      </c>
      <c r="E25" s="33">
        <v>0</v>
      </c>
      <c r="F25" s="33">
        <v>0</v>
      </c>
      <c r="G25" s="33">
        <v>0</v>
      </c>
      <c r="H25" s="33">
        <v>0.7438300027992001</v>
      </c>
      <c r="I25" s="33">
        <v>3.6966521761332</v>
      </c>
      <c r="J25" s="33">
        <v>0</v>
      </c>
      <c r="K25" s="33">
        <v>0</v>
      </c>
      <c r="L25" s="33">
        <v>3.3228125081999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0.3125450514329</v>
      </c>
      <c r="S25" s="33">
        <v>0.0588596963666</v>
      </c>
      <c r="T25" s="33">
        <v>0.9176429062999999</v>
      </c>
      <c r="U25" s="33">
        <v>0</v>
      </c>
      <c r="V25" s="33">
        <v>5.534511859766599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2.2804740897601</v>
      </c>
      <c r="AW25" s="33">
        <v>1.1417775789994</v>
      </c>
      <c r="AX25" s="33">
        <v>0</v>
      </c>
      <c r="AY25" s="33">
        <v>0</v>
      </c>
      <c r="AZ25" s="33">
        <v>4.7348244212653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0.22450444653169996</v>
      </c>
      <c r="BG25" s="33">
        <v>0.1816229209</v>
      </c>
      <c r="BH25" s="33">
        <v>0</v>
      </c>
      <c r="BI25" s="33">
        <v>0</v>
      </c>
      <c r="BJ25" s="33">
        <v>0.05707157703330001</v>
      </c>
      <c r="BK25" s="36">
        <v>27.2929707692882</v>
      </c>
    </row>
    <row r="26" spans="1:63" ht="12.75">
      <c r="A26" s="16"/>
      <c r="B26" s="22" t="s">
        <v>53</v>
      </c>
      <c r="C26" s="30">
        <f aca="true" t="shared" si="3" ref="C26:AH26">SUM(C23:C25)</f>
        <v>0</v>
      </c>
      <c r="D26" s="30">
        <f t="shared" si="3"/>
        <v>4.8258896769666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4.141501794698399</v>
      </c>
      <c r="I26" s="30">
        <f t="shared" si="3"/>
        <v>24.7716197745996</v>
      </c>
      <c r="J26" s="30">
        <f t="shared" si="3"/>
        <v>0</v>
      </c>
      <c r="K26" s="30">
        <f t="shared" si="3"/>
        <v>0</v>
      </c>
      <c r="L26" s="30">
        <f t="shared" si="3"/>
        <v>7.4789786005662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1.1266330038655001</v>
      </c>
      <c r="S26" s="30">
        <f t="shared" si="3"/>
        <v>0.0588596963666</v>
      </c>
      <c r="T26" s="30">
        <f t="shared" si="3"/>
        <v>12.4632591875666</v>
      </c>
      <c r="U26" s="30">
        <f t="shared" si="3"/>
        <v>0</v>
      </c>
      <c r="V26" s="30">
        <f t="shared" si="3"/>
        <v>16.6005774472998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aca="true" t="shared" si="4" ref="AI26:BJ26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11.651503330286697</v>
      </c>
      <c r="AW26" s="30">
        <f t="shared" si="4"/>
        <v>24.628635958232596</v>
      </c>
      <c r="AX26" s="30">
        <f t="shared" si="4"/>
        <v>0</v>
      </c>
      <c r="AY26" s="30">
        <f t="shared" si="4"/>
        <v>0</v>
      </c>
      <c r="AZ26" s="30">
        <f t="shared" si="4"/>
        <v>19.005177807796898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1.2984935386293004</v>
      </c>
      <c r="BG26" s="30">
        <f t="shared" si="4"/>
        <v>0.5007417558666</v>
      </c>
      <c r="BH26" s="30">
        <f t="shared" si="4"/>
        <v>0</v>
      </c>
      <c r="BI26" s="30">
        <f t="shared" si="4"/>
        <v>0</v>
      </c>
      <c r="BJ26" s="30">
        <f t="shared" si="4"/>
        <v>1.3560369792998</v>
      </c>
      <c r="BK26" s="37">
        <f>SUM(C26:BJ26)</f>
        <v>129.9079085520412</v>
      </c>
    </row>
    <row r="27" spans="1:63" ht="12.75">
      <c r="A27" s="16"/>
      <c r="B27" s="22" t="s">
        <v>46</v>
      </c>
      <c r="C27" s="30">
        <f aca="true" t="shared" si="5" ref="C27:AH27">+C9+C12+C15+C18+C21+C26</f>
        <v>0</v>
      </c>
      <c r="D27" s="30">
        <f t="shared" si="5"/>
        <v>5.7478850000666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4.5653513608645</v>
      </c>
      <c r="I27" s="30">
        <f t="shared" si="5"/>
        <v>34.3289213795326</v>
      </c>
      <c r="J27" s="30">
        <f t="shared" si="5"/>
        <v>0</v>
      </c>
      <c r="K27" s="30">
        <f t="shared" si="5"/>
        <v>0</v>
      </c>
      <c r="L27" s="30">
        <f t="shared" si="5"/>
        <v>7.8499890548661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1.3420161195650002</v>
      </c>
      <c r="S27" s="30">
        <f t="shared" si="5"/>
        <v>3.0541552280332</v>
      </c>
      <c r="T27" s="30">
        <f t="shared" si="5"/>
        <v>12.4632591875666</v>
      </c>
      <c r="U27" s="30">
        <f t="shared" si="5"/>
        <v>0</v>
      </c>
      <c r="V27" s="30">
        <f t="shared" si="5"/>
        <v>40.1376492640664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 t="shared" si="5"/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aca="true" t="shared" si="6" ref="AI27:BJ27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 t="shared" si="6"/>
        <v>0</v>
      </c>
      <c r="AU27" s="30">
        <f t="shared" si="6"/>
        <v>0</v>
      </c>
      <c r="AV27" s="30">
        <f t="shared" si="6"/>
        <v>13.381786505482797</v>
      </c>
      <c r="AW27" s="30">
        <f t="shared" si="6"/>
        <v>60.31369557923209</v>
      </c>
      <c r="AX27" s="30">
        <f t="shared" si="6"/>
        <v>1.4060185852666</v>
      </c>
      <c r="AY27" s="30">
        <f t="shared" si="6"/>
        <v>0</v>
      </c>
      <c r="AZ27" s="30">
        <f t="shared" si="6"/>
        <v>24.850057997029598</v>
      </c>
      <c r="BA27" s="30">
        <f t="shared" si="6"/>
        <v>0</v>
      </c>
      <c r="BB27" s="30">
        <f t="shared" si="6"/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2.0555534790279</v>
      </c>
      <c r="BG27" s="30">
        <f t="shared" si="6"/>
        <v>0.5007417558666</v>
      </c>
      <c r="BH27" s="30">
        <f t="shared" si="6"/>
        <v>0</v>
      </c>
      <c r="BI27" s="30">
        <f t="shared" si="6"/>
        <v>0</v>
      </c>
      <c r="BJ27" s="30">
        <f t="shared" si="6"/>
        <v>1.4616621414663</v>
      </c>
      <c r="BK27" s="31">
        <f>SUM(C27:BJ27)</f>
        <v>213.45874263793291</v>
      </c>
    </row>
    <row r="28" spans="1:63" ht="3.75" customHeight="1">
      <c r="A28" s="16"/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7"/>
    </row>
    <row r="29" spans="1:63" ht="12.75">
      <c r="A29" s="16" t="s">
        <v>1</v>
      </c>
      <c r="B29" s="19" t="s">
        <v>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7"/>
    </row>
    <row r="30" spans="1:63" s="4" customFormat="1" ht="12.75">
      <c r="A30" s="16" t="s">
        <v>42</v>
      </c>
      <c r="B30" s="20" t="s">
        <v>2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5"/>
    </row>
    <row r="31" spans="1:63" s="4" customFormat="1" ht="12.75">
      <c r="A31" s="16"/>
      <c r="B31" s="21" t="s">
        <v>66</v>
      </c>
      <c r="C31" s="38">
        <v>0</v>
      </c>
      <c r="D31" s="38">
        <v>0.6132818332666</v>
      </c>
      <c r="E31" s="38">
        <v>0</v>
      </c>
      <c r="F31" s="38">
        <v>0</v>
      </c>
      <c r="G31" s="38">
        <v>0</v>
      </c>
      <c r="H31" s="38">
        <v>0.4004659257659</v>
      </c>
      <c r="I31" s="39">
        <v>0</v>
      </c>
      <c r="J31" s="39">
        <v>0</v>
      </c>
      <c r="K31" s="39">
        <v>0</v>
      </c>
      <c r="L31" s="39">
        <v>0.0016740713332000002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0.10602199799890004</v>
      </c>
      <c r="S31" s="39">
        <v>0</v>
      </c>
      <c r="T31" s="39">
        <v>0</v>
      </c>
      <c r="U31" s="39">
        <v>0</v>
      </c>
      <c r="V31" s="39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9">
        <v>0</v>
      </c>
      <c r="AD31" s="39">
        <v>0</v>
      </c>
      <c r="AE31" s="39">
        <v>0</v>
      </c>
      <c r="AF31" s="39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41.11726482289989</v>
      </c>
      <c r="AW31" s="39">
        <v>0.3836497715997</v>
      </c>
      <c r="AX31" s="39">
        <v>0</v>
      </c>
      <c r="AY31" s="39">
        <v>0</v>
      </c>
      <c r="AZ31" s="40">
        <v>1.2078336278662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9.942856250463395</v>
      </c>
      <c r="BG31" s="44">
        <v>1.16666E-05</v>
      </c>
      <c r="BH31" s="39">
        <v>0</v>
      </c>
      <c r="BI31" s="39">
        <v>0</v>
      </c>
      <c r="BJ31" s="40">
        <v>0.0173950327333</v>
      </c>
      <c r="BK31" s="41">
        <v>53.79045500052708</v>
      </c>
    </row>
    <row r="32" spans="1:63" s="4" customFormat="1" ht="12.75">
      <c r="A32" s="16"/>
      <c r="B32" s="22" t="s">
        <v>51</v>
      </c>
      <c r="C32" s="30">
        <f>SUM(C31)</f>
        <v>0</v>
      </c>
      <c r="D32" s="30">
        <f aca="true" t="shared" si="7" ref="D32:BJ32">SUM(D31)</f>
        <v>0.6132818332666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0.4004659257659</v>
      </c>
      <c r="I32" s="30">
        <f t="shared" si="7"/>
        <v>0</v>
      </c>
      <c r="J32" s="30">
        <f t="shared" si="7"/>
        <v>0</v>
      </c>
      <c r="K32" s="30">
        <f t="shared" si="7"/>
        <v>0</v>
      </c>
      <c r="L32" s="30">
        <f t="shared" si="7"/>
        <v>0.0016740713332000002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0.10602199799890004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41.11726482289989</v>
      </c>
      <c r="AW32" s="30">
        <f t="shared" si="7"/>
        <v>0.3836497715997</v>
      </c>
      <c r="AX32" s="30">
        <f t="shared" si="7"/>
        <v>0</v>
      </c>
      <c r="AY32" s="30">
        <f t="shared" si="7"/>
        <v>0</v>
      </c>
      <c r="AZ32" s="30">
        <f t="shared" si="7"/>
        <v>1.2078336278662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9.942856250463395</v>
      </c>
      <c r="BG32" s="43">
        <f t="shared" si="7"/>
        <v>1.16666E-05</v>
      </c>
      <c r="BH32" s="30">
        <f t="shared" si="7"/>
        <v>0</v>
      </c>
      <c r="BI32" s="30">
        <f t="shared" si="7"/>
        <v>0</v>
      </c>
      <c r="BJ32" s="30">
        <f t="shared" si="7"/>
        <v>0.0173950327333</v>
      </c>
      <c r="BK32" s="31">
        <f>SUM(C32:BJ32)</f>
        <v>53.79045500052708</v>
      </c>
    </row>
    <row r="33" spans="1:63" ht="12.75">
      <c r="A33" s="16" t="s">
        <v>43</v>
      </c>
      <c r="B33" s="20" t="s">
        <v>16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7"/>
    </row>
    <row r="34" spans="1:63" ht="12.75">
      <c r="A34" s="16"/>
      <c r="B34" s="21" t="s">
        <v>68</v>
      </c>
      <c r="C34" s="32">
        <v>0</v>
      </c>
      <c r="D34" s="32">
        <v>0.24743946179999998</v>
      </c>
      <c r="E34" s="32">
        <v>0</v>
      </c>
      <c r="F34" s="32">
        <v>0</v>
      </c>
      <c r="G34" s="32">
        <v>0</v>
      </c>
      <c r="H34" s="32">
        <v>0.040357579233099995</v>
      </c>
      <c r="I34" s="33">
        <v>25.147174905333202</v>
      </c>
      <c r="J34" s="33">
        <v>0</v>
      </c>
      <c r="K34" s="33">
        <v>0</v>
      </c>
      <c r="L34" s="34">
        <v>7.4639766557666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0.027140904566300004</v>
      </c>
      <c r="S34" s="33">
        <v>0</v>
      </c>
      <c r="T34" s="33">
        <v>0</v>
      </c>
      <c r="U34" s="33">
        <v>0</v>
      </c>
      <c r="V34" s="33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3.0001013997333</v>
      </c>
      <c r="AS34" s="32">
        <v>0</v>
      </c>
      <c r="AT34" s="32">
        <v>0</v>
      </c>
      <c r="AU34" s="32">
        <v>0</v>
      </c>
      <c r="AV34" s="32">
        <v>9.512096844327196</v>
      </c>
      <c r="AW34" s="33">
        <v>5.7823113922331</v>
      </c>
      <c r="AX34" s="33">
        <v>0</v>
      </c>
      <c r="AY34" s="33">
        <v>0</v>
      </c>
      <c r="AZ34" s="34">
        <v>13.993080167999699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8.355769957997099</v>
      </c>
      <c r="BG34" s="33">
        <v>1.0954347922999998</v>
      </c>
      <c r="BH34" s="33">
        <v>0</v>
      </c>
      <c r="BI34" s="33">
        <v>0</v>
      </c>
      <c r="BJ34" s="34">
        <v>0.0385987603</v>
      </c>
      <c r="BK34" s="35">
        <v>74.7034828215896</v>
      </c>
    </row>
    <row r="35" spans="1:63" ht="12.75">
      <c r="A35" s="16"/>
      <c r="B35" s="21" t="s">
        <v>69</v>
      </c>
      <c r="C35" s="32">
        <v>0</v>
      </c>
      <c r="D35" s="32">
        <v>0.2993903035666</v>
      </c>
      <c r="E35" s="32">
        <v>0</v>
      </c>
      <c r="F35" s="32">
        <v>0</v>
      </c>
      <c r="G35" s="32">
        <v>0</v>
      </c>
      <c r="H35" s="32">
        <v>0.1159184377328</v>
      </c>
      <c r="I35" s="33">
        <v>0</v>
      </c>
      <c r="J35" s="33">
        <v>0</v>
      </c>
      <c r="K35" s="33">
        <v>0</v>
      </c>
      <c r="L35" s="34">
        <v>0.0020879175666000003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0.05268949799930001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22.42086543398084</v>
      </c>
      <c r="AW35" s="33">
        <v>0.8123454853666001</v>
      </c>
      <c r="AX35" s="33">
        <v>0.00077082</v>
      </c>
      <c r="AY35" s="33">
        <v>0</v>
      </c>
      <c r="AZ35" s="34">
        <v>3.2668700649659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15.61538103112199</v>
      </c>
      <c r="BG35" s="33">
        <v>0.0382644204333</v>
      </c>
      <c r="BH35" s="33">
        <v>0</v>
      </c>
      <c r="BI35" s="33">
        <v>0</v>
      </c>
      <c r="BJ35" s="34">
        <v>0.008218956933300001</v>
      </c>
      <c r="BK35" s="35">
        <v>42.632802369667225</v>
      </c>
    </row>
    <row r="36" spans="1:63" ht="12.75">
      <c r="A36" s="16"/>
      <c r="B36" s="21" t="s">
        <v>70</v>
      </c>
      <c r="C36" s="32">
        <v>0</v>
      </c>
      <c r="D36" s="32">
        <v>0.2020138707</v>
      </c>
      <c r="E36" s="32">
        <v>0</v>
      </c>
      <c r="F36" s="32">
        <v>0</v>
      </c>
      <c r="G36" s="32">
        <v>0</v>
      </c>
      <c r="H36" s="32">
        <v>1.0268770375324001</v>
      </c>
      <c r="I36" s="33">
        <v>0.0262976462666</v>
      </c>
      <c r="J36" s="33">
        <v>0</v>
      </c>
      <c r="K36" s="33">
        <v>0</v>
      </c>
      <c r="L36" s="34">
        <v>1.0809477905332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0.22978654709920002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16.711201443374136</v>
      </c>
      <c r="AW36" s="33">
        <v>0.136197064733</v>
      </c>
      <c r="AX36" s="33">
        <v>0</v>
      </c>
      <c r="AY36" s="33">
        <v>0</v>
      </c>
      <c r="AZ36" s="34">
        <v>2.1812618291994994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3.6995502036223984</v>
      </c>
      <c r="BG36" s="33">
        <v>0.1156475064</v>
      </c>
      <c r="BH36" s="33">
        <v>0</v>
      </c>
      <c r="BI36" s="33">
        <v>0</v>
      </c>
      <c r="BJ36" s="34">
        <v>4.3996165338332</v>
      </c>
      <c r="BK36" s="35">
        <v>29.809397473293632</v>
      </c>
    </row>
    <row r="37" spans="1:63" ht="12.75">
      <c r="A37" s="16"/>
      <c r="B37" s="21" t="s">
        <v>71</v>
      </c>
      <c r="C37" s="32">
        <v>0</v>
      </c>
      <c r="D37" s="32">
        <v>0.0869198617666</v>
      </c>
      <c r="E37" s="32">
        <v>0</v>
      </c>
      <c r="F37" s="32">
        <v>0</v>
      </c>
      <c r="G37" s="32">
        <v>0</v>
      </c>
      <c r="H37" s="32">
        <v>0.0558522039997</v>
      </c>
      <c r="I37" s="33">
        <v>0</v>
      </c>
      <c r="J37" s="33">
        <v>0</v>
      </c>
      <c r="K37" s="33">
        <v>0</v>
      </c>
      <c r="L37" s="34">
        <v>0.0081730384332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0.022316934766400003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3.6708972784511036</v>
      </c>
      <c r="AW37" s="33">
        <v>0.10370205899969999</v>
      </c>
      <c r="AX37" s="33">
        <v>0</v>
      </c>
      <c r="AY37" s="33">
        <v>0</v>
      </c>
      <c r="AZ37" s="34">
        <v>0.24467804689989997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1.0335643901571003</v>
      </c>
      <c r="BG37" s="33">
        <v>0.017406005033199997</v>
      </c>
      <c r="BH37" s="33">
        <v>0</v>
      </c>
      <c r="BI37" s="33">
        <v>0</v>
      </c>
      <c r="BJ37" s="34">
        <v>0</v>
      </c>
      <c r="BK37" s="35">
        <v>5.2435098185069045</v>
      </c>
    </row>
    <row r="38" spans="1:63" ht="12.75">
      <c r="A38" s="16"/>
      <c r="B38" s="21" t="s">
        <v>72</v>
      </c>
      <c r="C38" s="32">
        <v>0</v>
      </c>
      <c r="D38" s="32">
        <v>0.0056941951000000005</v>
      </c>
      <c r="E38" s="32">
        <v>0</v>
      </c>
      <c r="F38" s="32">
        <v>0</v>
      </c>
      <c r="G38" s="32">
        <v>0</v>
      </c>
      <c r="H38" s="32">
        <v>0.0078640343665</v>
      </c>
      <c r="I38" s="33">
        <v>0</v>
      </c>
      <c r="J38" s="33">
        <v>0</v>
      </c>
      <c r="K38" s="33">
        <v>0</v>
      </c>
      <c r="L38" s="34">
        <v>0.053392995066599995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0.0029892131331999998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0.2759283468309999</v>
      </c>
      <c r="AW38" s="33">
        <v>0</v>
      </c>
      <c r="AX38" s="33">
        <v>0</v>
      </c>
      <c r="AY38" s="33">
        <v>0</v>
      </c>
      <c r="AZ38" s="34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0.0290953492995</v>
      </c>
      <c r="BG38" s="33">
        <v>0</v>
      </c>
      <c r="BH38" s="33">
        <v>0</v>
      </c>
      <c r="BI38" s="33">
        <v>0</v>
      </c>
      <c r="BJ38" s="34">
        <v>0</v>
      </c>
      <c r="BK38" s="35">
        <v>0.37496413379679994</v>
      </c>
    </row>
    <row r="39" spans="1:63" ht="12.75">
      <c r="A39" s="16"/>
      <c r="B39" s="21" t="s">
        <v>73</v>
      </c>
      <c r="C39" s="32">
        <v>0</v>
      </c>
      <c r="D39" s="32">
        <v>0.5878001756666</v>
      </c>
      <c r="E39" s="32">
        <v>0</v>
      </c>
      <c r="F39" s="32">
        <v>0</v>
      </c>
      <c r="G39" s="32">
        <v>0</v>
      </c>
      <c r="H39" s="32">
        <v>0.159681671733</v>
      </c>
      <c r="I39" s="33">
        <v>0</v>
      </c>
      <c r="J39" s="33">
        <v>0</v>
      </c>
      <c r="K39" s="33">
        <v>0</v>
      </c>
      <c r="L39" s="34">
        <v>0.0008010400666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0.0118475591665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117.6846652620343</v>
      </c>
      <c r="AW39" s="33">
        <v>3.0245149282306008</v>
      </c>
      <c r="AX39" s="33">
        <v>0</v>
      </c>
      <c r="AY39" s="33">
        <v>0</v>
      </c>
      <c r="AZ39" s="33">
        <v>2.2477669165995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83.4883863024874</v>
      </c>
      <c r="BG39" s="33">
        <v>0.5434816094981999</v>
      </c>
      <c r="BH39" s="33">
        <v>0</v>
      </c>
      <c r="BI39" s="33">
        <v>0</v>
      </c>
      <c r="BJ39" s="34">
        <v>0</v>
      </c>
      <c r="BK39" s="35">
        <v>207.7489454654827</v>
      </c>
    </row>
    <row r="40" spans="1:63" ht="12.75">
      <c r="A40" s="16"/>
      <c r="B40" s="21" t="s">
        <v>67</v>
      </c>
      <c r="C40" s="32">
        <v>0</v>
      </c>
      <c r="D40" s="32">
        <v>0.0877857956333</v>
      </c>
      <c r="E40" s="32">
        <v>0</v>
      </c>
      <c r="F40" s="32">
        <v>0</v>
      </c>
      <c r="G40" s="32">
        <v>0</v>
      </c>
      <c r="H40" s="32">
        <v>0.06341858826630001</v>
      </c>
      <c r="I40" s="33">
        <v>0</v>
      </c>
      <c r="J40" s="33">
        <v>0</v>
      </c>
      <c r="K40" s="33">
        <v>0</v>
      </c>
      <c r="L40" s="34">
        <v>0.0014923756333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0.0232515822664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3.9935592032896996</v>
      </c>
      <c r="AW40" s="33">
        <v>0.0006132898</v>
      </c>
      <c r="AX40" s="33">
        <v>0</v>
      </c>
      <c r="AY40" s="33">
        <v>0</v>
      </c>
      <c r="AZ40" s="34">
        <v>0.6934597917331001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1.4354000033287009</v>
      </c>
      <c r="BG40" s="33">
        <v>0</v>
      </c>
      <c r="BH40" s="33">
        <v>0</v>
      </c>
      <c r="BI40" s="33">
        <v>0</v>
      </c>
      <c r="BJ40" s="34">
        <v>0</v>
      </c>
      <c r="BK40" s="35">
        <v>6.298980629950801</v>
      </c>
    </row>
    <row r="41" spans="1:63" ht="12.75">
      <c r="A41" s="16"/>
      <c r="B41" s="22" t="s">
        <v>52</v>
      </c>
      <c r="C41" s="30">
        <f>SUM(C34:C40)</f>
        <v>0</v>
      </c>
      <c r="D41" s="30">
        <f aca="true" t="shared" si="8" ref="D41:BJ41">SUM(D34:D40)</f>
        <v>1.5170436642331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1.4699695528638002</v>
      </c>
      <c r="I41" s="30">
        <f t="shared" si="8"/>
        <v>25.1734725515998</v>
      </c>
      <c r="J41" s="30">
        <f t="shared" si="8"/>
        <v>0</v>
      </c>
      <c r="K41" s="30">
        <f t="shared" si="8"/>
        <v>0</v>
      </c>
      <c r="L41" s="30">
        <f t="shared" si="8"/>
        <v>8.610871813066101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0.3700222389973</v>
      </c>
      <c r="S41" s="30">
        <f t="shared" si="8"/>
        <v>0</v>
      </c>
      <c r="T41" s="30">
        <f t="shared" si="8"/>
        <v>0</v>
      </c>
      <c r="U41" s="30">
        <f t="shared" si="8"/>
        <v>0</v>
      </c>
      <c r="V41" s="30">
        <f t="shared" si="8"/>
        <v>0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3.0001013997333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174.26921381228829</v>
      </c>
      <c r="AW41" s="30">
        <f t="shared" si="8"/>
        <v>9.859684219363002</v>
      </c>
      <c r="AX41" s="30">
        <f t="shared" si="8"/>
        <v>0.00077082</v>
      </c>
      <c r="AY41" s="30">
        <f t="shared" si="8"/>
        <v>0</v>
      </c>
      <c r="AZ41" s="30">
        <f t="shared" si="8"/>
        <v>22.6271168173976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113.65714723801418</v>
      </c>
      <c r="BG41" s="30">
        <f t="shared" si="8"/>
        <v>1.8102343336646998</v>
      </c>
      <c r="BH41" s="30">
        <f t="shared" si="8"/>
        <v>0</v>
      </c>
      <c r="BI41" s="30">
        <f t="shared" si="8"/>
        <v>0</v>
      </c>
      <c r="BJ41" s="30">
        <f t="shared" si="8"/>
        <v>4.4464342510665</v>
      </c>
      <c r="BK41" s="31">
        <f>SUM(C41:BJ41)</f>
        <v>366.81208271228763</v>
      </c>
    </row>
    <row r="42" spans="1:63" ht="12.75">
      <c r="A42" s="16"/>
      <c r="B42" s="22" t="s">
        <v>50</v>
      </c>
      <c r="C42" s="30">
        <f>+C32+C41</f>
        <v>0</v>
      </c>
      <c r="D42" s="30">
        <f aca="true" t="shared" si="9" ref="D42:BJ42">+D32+D41</f>
        <v>2.1303254974997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1.8704354786297002</v>
      </c>
      <c r="I42" s="30">
        <f t="shared" si="9"/>
        <v>25.1734725515998</v>
      </c>
      <c r="J42" s="30">
        <f t="shared" si="9"/>
        <v>0</v>
      </c>
      <c r="K42" s="30">
        <f t="shared" si="9"/>
        <v>0</v>
      </c>
      <c r="L42" s="30">
        <f t="shared" si="9"/>
        <v>8.612545884399301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0.4760442369962001</v>
      </c>
      <c r="S42" s="30">
        <f t="shared" si="9"/>
        <v>0</v>
      </c>
      <c r="T42" s="30">
        <f t="shared" si="9"/>
        <v>0</v>
      </c>
      <c r="U42" s="30">
        <f t="shared" si="9"/>
        <v>0</v>
      </c>
      <c r="V42" s="30">
        <f t="shared" si="9"/>
        <v>0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3.0001013997333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215.38647863518818</v>
      </c>
      <c r="AW42" s="30">
        <f t="shared" si="9"/>
        <v>10.243333990962702</v>
      </c>
      <c r="AX42" s="30">
        <f t="shared" si="9"/>
        <v>0.00077082</v>
      </c>
      <c r="AY42" s="30">
        <f t="shared" si="9"/>
        <v>0</v>
      </c>
      <c r="AZ42" s="30">
        <f t="shared" si="9"/>
        <v>23.8349504452638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123.60000348847757</v>
      </c>
      <c r="BG42" s="30">
        <f t="shared" si="9"/>
        <v>1.8102460002646998</v>
      </c>
      <c r="BH42" s="30">
        <f t="shared" si="9"/>
        <v>0</v>
      </c>
      <c r="BI42" s="30">
        <f t="shared" si="9"/>
        <v>0</v>
      </c>
      <c r="BJ42" s="30">
        <f t="shared" si="9"/>
        <v>4.4638292837998</v>
      </c>
      <c r="BK42" s="31">
        <f>SUM(C42:BJ42)</f>
        <v>420.6025377128148</v>
      </c>
    </row>
    <row r="43" spans="1:63" ht="3" customHeight="1">
      <c r="A43" s="16"/>
      <c r="B43" s="20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7"/>
    </row>
    <row r="44" spans="1:63" ht="12.75">
      <c r="A44" s="16" t="s">
        <v>17</v>
      </c>
      <c r="B44" s="19" t="s">
        <v>8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7"/>
    </row>
    <row r="45" spans="1:63" ht="12.75">
      <c r="A45" s="16" t="s">
        <v>42</v>
      </c>
      <c r="B45" s="20" t="s">
        <v>18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7"/>
    </row>
    <row r="46" spans="1:63" ht="12.75">
      <c r="A46" s="16"/>
      <c r="B46" s="21" t="s">
        <v>39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 ht="12.75">
      <c r="A47" s="16"/>
      <c r="B47" s="22" t="s">
        <v>49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7"/>
    </row>
    <row r="49" spans="1:63" ht="12.75">
      <c r="A49" s="16" t="s">
        <v>4</v>
      </c>
      <c r="B49" s="19" t="s">
        <v>9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7"/>
    </row>
    <row r="50" spans="1:63" ht="12.75">
      <c r="A50" s="16" t="s">
        <v>42</v>
      </c>
      <c r="B50" s="20" t="s">
        <v>19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7"/>
    </row>
    <row r="51" spans="1:63" ht="12.75">
      <c r="A51" s="16"/>
      <c r="B51" s="21" t="s">
        <v>39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 ht="12.75">
      <c r="A52" s="16"/>
      <c r="B52" s="21" t="s">
        <v>51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 t="s">
        <v>43</v>
      </c>
      <c r="B53" s="20" t="s">
        <v>20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7"/>
    </row>
    <row r="54" spans="1:63" ht="12.75">
      <c r="A54" s="16"/>
      <c r="B54" s="21" t="s">
        <v>39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 ht="12.75">
      <c r="A55" s="16"/>
      <c r="B55" s="21" t="s">
        <v>52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2" t="s">
        <v>50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7"/>
    </row>
    <row r="58" spans="1:63" ht="12.75">
      <c r="A58" s="16" t="s">
        <v>21</v>
      </c>
      <c r="B58" s="19" t="s">
        <v>22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7"/>
    </row>
    <row r="59" spans="1:63" ht="12.75">
      <c r="A59" s="16" t="s">
        <v>42</v>
      </c>
      <c r="B59" s="20" t="s">
        <v>23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7"/>
    </row>
    <row r="60" spans="1:63" ht="12.75">
      <c r="A60" s="16"/>
      <c r="B60" s="21" t="s">
        <v>39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 ht="12.75">
      <c r="A61" s="16"/>
      <c r="B61" s="22" t="s">
        <v>49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7"/>
    </row>
    <row r="63" spans="1:63" ht="12.75">
      <c r="A63" s="16"/>
      <c r="B63" s="25" t="s">
        <v>59</v>
      </c>
      <c r="C63" s="42">
        <f>+C27+C42+C47+C56+C61</f>
        <v>0</v>
      </c>
      <c r="D63" s="42">
        <f aca="true" t="shared" si="10" ref="D63:BJ63">+D27+D42+D47+D56+D61</f>
        <v>7.8782104975663</v>
      </c>
      <c r="E63" s="42">
        <f t="shared" si="10"/>
        <v>0</v>
      </c>
      <c r="F63" s="42">
        <f t="shared" si="10"/>
        <v>0</v>
      </c>
      <c r="G63" s="42">
        <f t="shared" si="10"/>
        <v>0</v>
      </c>
      <c r="H63" s="42">
        <f t="shared" si="10"/>
        <v>6.4357868394942</v>
      </c>
      <c r="I63" s="42">
        <f t="shared" si="10"/>
        <v>59.5023939311324</v>
      </c>
      <c r="J63" s="42">
        <f t="shared" si="10"/>
        <v>0</v>
      </c>
      <c r="K63" s="42">
        <f t="shared" si="10"/>
        <v>0</v>
      </c>
      <c r="L63" s="42">
        <f t="shared" si="10"/>
        <v>16.462534939265403</v>
      </c>
      <c r="M63" s="42">
        <f t="shared" si="10"/>
        <v>0</v>
      </c>
      <c r="N63" s="42">
        <f t="shared" si="10"/>
        <v>0</v>
      </c>
      <c r="O63" s="42">
        <f t="shared" si="10"/>
        <v>0</v>
      </c>
      <c r="P63" s="42">
        <f t="shared" si="10"/>
        <v>0</v>
      </c>
      <c r="Q63" s="42">
        <f t="shared" si="10"/>
        <v>0</v>
      </c>
      <c r="R63" s="42">
        <f t="shared" si="10"/>
        <v>1.8180603565612004</v>
      </c>
      <c r="S63" s="42">
        <f t="shared" si="10"/>
        <v>3.0541552280332</v>
      </c>
      <c r="T63" s="42">
        <f t="shared" si="10"/>
        <v>12.4632591875666</v>
      </c>
      <c r="U63" s="42">
        <f t="shared" si="10"/>
        <v>0</v>
      </c>
      <c r="V63" s="42">
        <f t="shared" si="10"/>
        <v>40.1376492640664</v>
      </c>
      <c r="W63" s="42">
        <f t="shared" si="10"/>
        <v>0</v>
      </c>
      <c r="X63" s="42">
        <f t="shared" si="10"/>
        <v>0</v>
      </c>
      <c r="Y63" s="42">
        <f t="shared" si="10"/>
        <v>0</v>
      </c>
      <c r="Z63" s="42">
        <f t="shared" si="10"/>
        <v>0</v>
      </c>
      <c r="AA63" s="42">
        <f t="shared" si="10"/>
        <v>0</v>
      </c>
      <c r="AB63" s="42">
        <f t="shared" si="10"/>
        <v>0</v>
      </c>
      <c r="AC63" s="42">
        <f t="shared" si="10"/>
        <v>0</v>
      </c>
      <c r="AD63" s="42">
        <f t="shared" si="10"/>
        <v>0</v>
      </c>
      <c r="AE63" s="42">
        <f t="shared" si="10"/>
        <v>0</v>
      </c>
      <c r="AF63" s="42">
        <f t="shared" si="10"/>
        <v>0</v>
      </c>
      <c r="AG63" s="42">
        <f t="shared" si="10"/>
        <v>0</v>
      </c>
      <c r="AH63" s="42">
        <f t="shared" si="10"/>
        <v>0</v>
      </c>
      <c r="AI63" s="42">
        <f t="shared" si="10"/>
        <v>0</v>
      </c>
      <c r="AJ63" s="42">
        <f t="shared" si="10"/>
        <v>0</v>
      </c>
      <c r="AK63" s="42">
        <f t="shared" si="10"/>
        <v>0</v>
      </c>
      <c r="AL63" s="42">
        <f t="shared" si="10"/>
        <v>0</v>
      </c>
      <c r="AM63" s="42">
        <f t="shared" si="10"/>
        <v>0</v>
      </c>
      <c r="AN63" s="42">
        <f t="shared" si="10"/>
        <v>0</v>
      </c>
      <c r="AO63" s="42">
        <f t="shared" si="10"/>
        <v>0</v>
      </c>
      <c r="AP63" s="42">
        <f t="shared" si="10"/>
        <v>0</v>
      </c>
      <c r="AQ63" s="42">
        <f t="shared" si="10"/>
        <v>0</v>
      </c>
      <c r="AR63" s="42">
        <f t="shared" si="10"/>
        <v>3.0001013997333</v>
      </c>
      <c r="AS63" s="42">
        <f t="shared" si="10"/>
        <v>0</v>
      </c>
      <c r="AT63" s="42">
        <f t="shared" si="10"/>
        <v>0</v>
      </c>
      <c r="AU63" s="42">
        <f t="shared" si="10"/>
        <v>0</v>
      </c>
      <c r="AV63" s="42">
        <f t="shared" si="10"/>
        <v>228.768265140671</v>
      </c>
      <c r="AW63" s="42">
        <f t="shared" si="10"/>
        <v>70.55702957019479</v>
      </c>
      <c r="AX63" s="42">
        <f t="shared" si="10"/>
        <v>1.4067894052666001</v>
      </c>
      <c r="AY63" s="42">
        <f t="shared" si="10"/>
        <v>0</v>
      </c>
      <c r="AZ63" s="42">
        <f t="shared" si="10"/>
        <v>48.685008442293395</v>
      </c>
      <c r="BA63" s="42">
        <f t="shared" si="10"/>
        <v>0</v>
      </c>
      <c r="BB63" s="42">
        <f t="shared" si="10"/>
        <v>0</v>
      </c>
      <c r="BC63" s="42">
        <f t="shared" si="10"/>
        <v>0</v>
      </c>
      <c r="BD63" s="42">
        <f t="shared" si="10"/>
        <v>0</v>
      </c>
      <c r="BE63" s="42">
        <f t="shared" si="10"/>
        <v>0</v>
      </c>
      <c r="BF63" s="42">
        <f t="shared" si="10"/>
        <v>125.65555696750548</v>
      </c>
      <c r="BG63" s="42">
        <f t="shared" si="10"/>
        <v>2.3109877561312997</v>
      </c>
      <c r="BH63" s="42">
        <f t="shared" si="10"/>
        <v>0</v>
      </c>
      <c r="BI63" s="42">
        <f t="shared" si="10"/>
        <v>0</v>
      </c>
      <c r="BJ63" s="42">
        <f t="shared" si="10"/>
        <v>5.925491425266101</v>
      </c>
      <c r="BK63" s="30">
        <f>SUM(C63:BJ63)</f>
        <v>634.0612803507477</v>
      </c>
    </row>
    <row r="64" spans="1:63" ht="4.5" customHeight="1">
      <c r="A64" s="16"/>
      <c r="B64" s="25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2"/>
    </row>
    <row r="65" spans="1:63" ht="14.25" customHeight="1">
      <c r="A65" s="16" t="s">
        <v>5</v>
      </c>
      <c r="B65" s="26" t="s">
        <v>25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2"/>
    </row>
    <row r="66" spans="1:63" ht="12.75">
      <c r="A66" s="16"/>
      <c r="B66" s="21" t="s">
        <v>39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2" ht="6" customHeight="1">
      <c r="A68" s="4"/>
      <c r="B68" s="18"/>
    </row>
    <row r="69" spans="1:12" ht="12.75">
      <c r="A69" s="4"/>
      <c r="B69" s="4" t="s">
        <v>28</v>
      </c>
      <c r="L69" s="17" t="s">
        <v>40</v>
      </c>
    </row>
    <row r="70" spans="1:12" ht="12.75">
      <c r="A70" s="4"/>
      <c r="B70" s="4" t="s">
        <v>29</v>
      </c>
      <c r="L70" s="4" t="s">
        <v>32</v>
      </c>
    </row>
    <row r="71" ht="12.75">
      <c r="L71" s="4" t="s">
        <v>33</v>
      </c>
    </row>
    <row r="72" spans="2:12" ht="12.75">
      <c r="B72" s="4" t="s">
        <v>35</v>
      </c>
      <c r="L72" s="4" t="s">
        <v>58</v>
      </c>
    </row>
    <row r="73" spans="2:12" ht="12.75">
      <c r="B73" s="4" t="s">
        <v>36</v>
      </c>
      <c r="L73" s="4" t="s">
        <v>60</v>
      </c>
    </row>
    <row r="74" spans="2:12" ht="12.75">
      <c r="B74" s="4"/>
      <c r="L74" s="4" t="s">
        <v>34</v>
      </c>
    </row>
    <row r="80" ht="12.75">
      <c r="B80" s="4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59:BK59"/>
    <mergeCell ref="C30:BK30"/>
    <mergeCell ref="C28:BK28"/>
    <mergeCell ref="C33:BK33"/>
    <mergeCell ref="C43:BK43"/>
    <mergeCell ref="C44:BK44"/>
    <mergeCell ref="C48:BK48"/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HP</cp:lastModifiedBy>
  <cp:lastPrinted>2014-03-24T10:58:12Z</cp:lastPrinted>
  <dcterms:created xsi:type="dcterms:W3CDTF">2014-01-06T04:43:23Z</dcterms:created>
  <dcterms:modified xsi:type="dcterms:W3CDTF">2017-05-08T10:36:50Z</dcterms:modified>
  <cp:category/>
  <cp:version/>
  <cp:contentType/>
  <cp:contentStatus/>
</cp:coreProperties>
</file>