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675"/>
  </bookViews>
  <sheets>
    <sheet name="Anex A1 Frmt for AUM disclosure" sheetId="8" r:id="rId1"/>
  </sheets>
  <calcPr calcId="125725"/>
</workbook>
</file>

<file path=xl/calcChain.xml><?xml version="1.0" encoding="utf-8"?>
<calcChain xmlns="http://schemas.openxmlformats.org/spreadsheetml/2006/main">
  <c r="BJ41" i="8"/>
  <c r="BI41"/>
  <c r="BH41"/>
  <c r="BG41"/>
  <c r="BF41"/>
  <c r="BE41"/>
  <c r="BE42" s="1"/>
  <c r="BD41"/>
  <c r="BC41"/>
  <c r="BB41"/>
  <c r="BA41"/>
  <c r="AZ41"/>
  <c r="AY41"/>
  <c r="AX41"/>
  <c r="AW41"/>
  <c r="AV41"/>
  <c r="AU41"/>
  <c r="AT41"/>
  <c r="AS41"/>
  <c r="AR41"/>
  <c r="AQ41"/>
  <c r="AP41"/>
  <c r="AO41"/>
  <c r="AO42" s="1"/>
  <c r="AN41"/>
  <c r="AM41"/>
  <c r="AL41"/>
  <c r="AK41"/>
  <c r="AJ41"/>
  <c r="AI41"/>
  <c r="AH41"/>
  <c r="AG41"/>
  <c r="AF41"/>
  <c r="AF42" s="1"/>
  <c r="AE41"/>
  <c r="AD41"/>
  <c r="AC41"/>
  <c r="AB41"/>
  <c r="AB42" s="1"/>
  <c r="AA41"/>
  <c r="Z41"/>
  <c r="Y41"/>
  <c r="X41"/>
  <c r="X42" s="1"/>
  <c r="W41"/>
  <c r="V41"/>
  <c r="U41"/>
  <c r="T41"/>
  <c r="T42" s="1"/>
  <c r="S41"/>
  <c r="R41"/>
  <c r="Q41"/>
  <c r="P41"/>
  <c r="O41"/>
  <c r="N41"/>
  <c r="M41"/>
  <c r="L41"/>
  <c r="K41"/>
  <c r="J41"/>
  <c r="I41"/>
  <c r="H41"/>
  <c r="H42" s="1"/>
  <c r="G41"/>
  <c r="F41"/>
  <c r="E41"/>
  <c r="BK41" s="1"/>
  <c r="D41"/>
  <c r="C41"/>
  <c r="BJ32"/>
  <c r="BJ42"/>
  <c r="BI32"/>
  <c r="BI42" s="1"/>
  <c r="BH32"/>
  <c r="BH42"/>
  <c r="BG32"/>
  <c r="BG42" s="1"/>
  <c r="BF32"/>
  <c r="BF42" s="1"/>
  <c r="BE32"/>
  <c r="BD32"/>
  <c r="BD42" s="1"/>
  <c r="BC32"/>
  <c r="BC42"/>
  <c r="BB32"/>
  <c r="BB42" s="1"/>
  <c r="BA32"/>
  <c r="BA42"/>
  <c r="AZ32"/>
  <c r="AZ42" s="1"/>
  <c r="AY32"/>
  <c r="AY42" s="1"/>
  <c r="AX32"/>
  <c r="AX42"/>
  <c r="AW32"/>
  <c r="AW42" s="1"/>
  <c r="AV32"/>
  <c r="AV42"/>
  <c r="AU32"/>
  <c r="AU42" s="1"/>
  <c r="AT32"/>
  <c r="AT42"/>
  <c r="AS32"/>
  <c r="AS42" s="1"/>
  <c r="AR32"/>
  <c r="AR42"/>
  <c r="AQ32"/>
  <c r="AQ42"/>
  <c r="AP32"/>
  <c r="AP42" s="1"/>
  <c r="AO32"/>
  <c r="AN32"/>
  <c r="AN42" s="1"/>
  <c r="AM32"/>
  <c r="AM42"/>
  <c r="AL32"/>
  <c r="AL42" s="1"/>
  <c r="AK32"/>
  <c r="AK42"/>
  <c r="AJ32"/>
  <c r="AJ42" s="1"/>
  <c r="AI32"/>
  <c r="AI42" s="1"/>
  <c r="AH32"/>
  <c r="AH42"/>
  <c r="AG32"/>
  <c r="AG42" s="1"/>
  <c r="AF32"/>
  <c r="AE32"/>
  <c r="AE42" s="1"/>
  <c r="AD32"/>
  <c r="AD42"/>
  <c r="AC32"/>
  <c r="AC42" s="1"/>
  <c r="AB32"/>
  <c r="AA32"/>
  <c r="AA42" s="1"/>
  <c r="Z32"/>
  <c r="Z42"/>
  <c r="Y32"/>
  <c r="Y42" s="1"/>
  <c r="X32"/>
  <c r="W32"/>
  <c r="W42" s="1"/>
  <c r="V32"/>
  <c r="V42"/>
  <c r="U32"/>
  <c r="U42" s="1"/>
  <c r="T32"/>
  <c r="S32"/>
  <c r="S42" s="1"/>
  <c r="R32"/>
  <c r="R42"/>
  <c r="Q32"/>
  <c r="Q42" s="1"/>
  <c r="P32"/>
  <c r="P42" s="1"/>
  <c r="O32"/>
  <c r="O42"/>
  <c r="N32"/>
  <c r="N42" s="1"/>
  <c r="M32"/>
  <c r="M42"/>
  <c r="L32"/>
  <c r="L42" s="1"/>
  <c r="K32"/>
  <c r="K42" s="1"/>
  <c r="J32"/>
  <c r="J42"/>
  <c r="I32"/>
  <c r="I42" s="1"/>
  <c r="H32"/>
  <c r="G32"/>
  <c r="G42" s="1"/>
  <c r="F32"/>
  <c r="F42"/>
  <c r="E32"/>
  <c r="E42" s="1"/>
  <c r="D32"/>
  <c r="D42"/>
  <c r="C32"/>
  <c r="BK32" s="1"/>
  <c r="BJ26"/>
  <c r="BI26"/>
  <c r="BH26"/>
  <c r="BG26"/>
  <c r="BF26"/>
  <c r="BE26"/>
  <c r="BD26"/>
  <c r="BD27" s="1"/>
  <c r="BC26"/>
  <c r="BB26"/>
  <c r="BA26"/>
  <c r="AZ26"/>
  <c r="AY26"/>
  <c r="AX26"/>
  <c r="AW26"/>
  <c r="AV26"/>
  <c r="AV27" s="1"/>
  <c r="AV63" s="1"/>
  <c r="AU26"/>
  <c r="AT26"/>
  <c r="AS26"/>
  <c r="AR26"/>
  <c r="AQ26"/>
  <c r="AP26"/>
  <c r="AO26"/>
  <c r="AN26"/>
  <c r="AN27" s="1"/>
  <c r="AN63" s="1"/>
  <c r="AM26"/>
  <c r="AL26"/>
  <c r="AK26"/>
  <c r="AJ26"/>
  <c r="AI26"/>
  <c r="AH26"/>
  <c r="AG26"/>
  <c r="AF26"/>
  <c r="AF27" s="1"/>
  <c r="AF63" s="1"/>
  <c r="AE26"/>
  <c r="AD26"/>
  <c r="AC26"/>
  <c r="AB26"/>
  <c r="AB27" s="1"/>
  <c r="AB63" s="1"/>
  <c r="AA26"/>
  <c r="Z26"/>
  <c r="Y26"/>
  <c r="X26"/>
  <c r="X27" s="1"/>
  <c r="X63" s="1"/>
  <c r="W26"/>
  <c r="V26"/>
  <c r="U26"/>
  <c r="T26"/>
  <c r="T27" s="1"/>
  <c r="T63" s="1"/>
  <c r="S26"/>
  <c r="R26"/>
  <c r="Q26"/>
  <c r="P26"/>
  <c r="P27" s="1"/>
  <c r="P63" s="1"/>
  <c r="O26"/>
  <c r="N26"/>
  <c r="M26"/>
  <c r="L26"/>
  <c r="L27" s="1"/>
  <c r="K26"/>
  <c r="J26"/>
  <c r="I26"/>
  <c r="H26"/>
  <c r="H27" s="1"/>
  <c r="H63" s="1"/>
  <c r="G26"/>
  <c r="F26"/>
  <c r="E26"/>
  <c r="D26"/>
  <c r="BK26" s="1"/>
  <c r="C26"/>
  <c r="BJ15"/>
  <c r="BJ27" s="1"/>
  <c r="BJ63" s="1"/>
  <c r="BI15"/>
  <c r="BI27" s="1"/>
  <c r="BI63" s="1"/>
  <c r="BH15"/>
  <c r="BG15"/>
  <c r="BF15"/>
  <c r="BE15"/>
  <c r="BD15"/>
  <c r="BC15"/>
  <c r="BB15"/>
  <c r="BB27" s="1"/>
  <c r="BB63" s="1"/>
  <c r="BA15"/>
  <c r="BA27" s="1"/>
  <c r="BA63" s="1"/>
  <c r="AZ15"/>
  <c r="AY15"/>
  <c r="AX15"/>
  <c r="AW15"/>
  <c r="AV15"/>
  <c r="AU15"/>
  <c r="AT15"/>
  <c r="AT27" s="1"/>
  <c r="AT63" s="1"/>
  <c r="AS15"/>
  <c r="AS27" s="1"/>
  <c r="AR15"/>
  <c r="AQ15"/>
  <c r="AP15"/>
  <c r="AO15"/>
  <c r="AN15"/>
  <c r="AM15"/>
  <c r="AL15"/>
  <c r="AL27" s="1"/>
  <c r="AL63" s="1"/>
  <c r="AK15"/>
  <c r="AK27" s="1"/>
  <c r="AK63" s="1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BK15" s="1"/>
  <c r="D15"/>
  <c r="C15"/>
  <c r="BK11"/>
  <c r="BJ12"/>
  <c r="BI12"/>
  <c r="BH12"/>
  <c r="BG12"/>
  <c r="BF12"/>
  <c r="BF27" s="1"/>
  <c r="BF63" s="1"/>
  <c r="BE12"/>
  <c r="BD12"/>
  <c r="BC12"/>
  <c r="BB12"/>
  <c r="BA12"/>
  <c r="AZ12"/>
  <c r="AY12"/>
  <c r="AX12"/>
  <c r="AX27" s="1"/>
  <c r="AX63" s="1"/>
  <c r="AW12"/>
  <c r="AV12"/>
  <c r="AU12"/>
  <c r="AT12"/>
  <c r="AS12"/>
  <c r="AR12"/>
  <c r="AQ12"/>
  <c r="AP12"/>
  <c r="AP27" s="1"/>
  <c r="AO12"/>
  <c r="AN12"/>
  <c r="AM12"/>
  <c r="AL12"/>
  <c r="AK12"/>
  <c r="AJ12"/>
  <c r="AI12"/>
  <c r="AH12"/>
  <c r="AH27" s="1"/>
  <c r="AH63" s="1"/>
  <c r="AG12"/>
  <c r="AF12"/>
  <c r="AE12"/>
  <c r="AD12"/>
  <c r="AD27" s="1"/>
  <c r="AD63" s="1"/>
  <c r="AC12"/>
  <c r="AB12"/>
  <c r="AA12"/>
  <c r="Z12"/>
  <c r="Z27" s="1"/>
  <c r="Z63" s="1"/>
  <c r="Y12"/>
  <c r="X12"/>
  <c r="W12"/>
  <c r="V12"/>
  <c r="V27" s="1"/>
  <c r="V63" s="1"/>
  <c r="U12"/>
  <c r="T12"/>
  <c r="S12"/>
  <c r="R12"/>
  <c r="R27" s="1"/>
  <c r="R63" s="1"/>
  <c r="Q12"/>
  <c r="P12"/>
  <c r="O12"/>
  <c r="N12"/>
  <c r="N27" s="1"/>
  <c r="M12"/>
  <c r="L12"/>
  <c r="K12"/>
  <c r="J12"/>
  <c r="J27" s="1"/>
  <c r="J63" s="1"/>
  <c r="I12"/>
  <c r="H12"/>
  <c r="G12"/>
  <c r="F12"/>
  <c r="F27" s="1"/>
  <c r="F63" s="1"/>
  <c r="E12"/>
  <c r="D12"/>
  <c r="C12"/>
  <c r="BK12" s="1"/>
  <c r="BJ9"/>
  <c r="BI9"/>
  <c r="BH9"/>
  <c r="BG9"/>
  <c r="BG27" s="1"/>
  <c r="BG63" s="1"/>
  <c r="BF9"/>
  <c r="BE9"/>
  <c r="BE27" s="1"/>
  <c r="BD9"/>
  <c r="BC9"/>
  <c r="BC27"/>
  <c r="BC63" s="1"/>
  <c r="BB9"/>
  <c r="BA9"/>
  <c r="AZ9"/>
  <c r="AY9"/>
  <c r="AY27" s="1"/>
  <c r="AY63" s="1"/>
  <c r="AX9"/>
  <c r="AW9"/>
  <c r="AW27" s="1"/>
  <c r="AW63" s="1"/>
  <c r="AV9"/>
  <c r="AU9"/>
  <c r="AU27"/>
  <c r="AT9"/>
  <c r="AS9"/>
  <c r="AR9"/>
  <c r="AQ9"/>
  <c r="AQ27" s="1"/>
  <c r="AQ63" s="1"/>
  <c r="AP9"/>
  <c r="AO9"/>
  <c r="AO27" s="1"/>
  <c r="AO63" s="1"/>
  <c r="AN9"/>
  <c r="AM9"/>
  <c r="AM27"/>
  <c r="AM63" s="1"/>
  <c r="AL9"/>
  <c r="AK9"/>
  <c r="AJ9"/>
  <c r="AI9"/>
  <c r="AI27" s="1"/>
  <c r="AI63" s="1"/>
  <c r="AH9"/>
  <c r="AG9"/>
  <c r="AG27" s="1"/>
  <c r="AF9"/>
  <c r="AE9"/>
  <c r="AE27" s="1"/>
  <c r="AE63" s="1"/>
  <c r="AD9"/>
  <c r="AC9"/>
  <c r="AC27" s="1"/>
  <c r="AC63" s="1"/>
  <c r="AB9"/>
  <c r="AA9"/>
  <c r="AA27" s="1"/>
  <c r="AA63" s="1"/>
  <c r="Z9"/>
  <c r="Y9"/>
  <c r="Y27" s="1"/>
  <c r="Y63" s="1"/>
  <c r="X9"/>
  <c r="W9"/>
  <c r="W27" s="1"/>
  <c r="W63" s="1"/>
  <c r="V9"/>
  <c r="U9"/>
  <c r="U27" s="1"/>
  <c r="T9"/>
  <c r="S9"/>
  <c r="S27" s="1"/>
  <c r="S63" s="1"/>
  <c r="R9"/>
  <c r="Q9"/>
  <c r="Q27" s="1"/>
  <c r="P9"/>
  <c r="O9"/>
  <c r="O27" s="1"/>
  <c r="O63" s="1"/>
  <c r="N9"/>
  <c r="M9"/>
  <c r="M27" s="1"/>
  <c r="M63" s="1"/>
  <c r="L9"/>
  <c r="K9"/>
  <c r="K27" s="1"/>
  <c r="K63" s="1"/>
  <c r="J9"/>
  <c r="I9"/>
  <c r="I27" s="1"/>
  <c r="H9"/>
  <c r="G9"/>
  <c r="G27" s="1"/>
  <c r="G63" s="1"/>
  <c r="F9"/>
  <c r="E9"/>
  <c r="E27" s="1"/>
  <c r="D9"/>
  <c r="C9"/>
  <c r="BK9" s="1"/>
  <c r="AJ27"/>
  <c r="AJ63" s="1"/>
  <c r="AR27"/>
  <c r="AR63" s="1"/>
  <c r="AZ27"/>
  <c r="AZ63" s="1"/>
  <c r="BH27"/>
  <c r="BH63" s="1"/>
  <c r="E63" l="1"/>
  <c r="U63"/>
  <c r="N63"/>
  <c r="AP63"/>
  <c r="AS63"/>
  <c r="I63"/>
  <c r="Q63"/>
  <c r="AG63"/>
  <c r="AU63"/>
  <c r="BE63"/>
  <c r="L63"/>
  <c r="BD63"/>
  <c r="C27"/>
  <c r="C42"/>
  <c r="BK42" s="1"/>
  <c r="D27"/>
  <c r="D63" s="1"/>
  <c r="BK27" l="1"/>
  <c r="C63"/>
  <c r="BK63" s="1"/>
</calcChain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<sst xmlns="http://schemas.openxmlformats.org/spreadsheetml/2006/main" count="109" uniqueCount="75">
  <si>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</si>
  <si>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</si>
  <si>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</si>
  <si>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</si>
  <si>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</si>
  <si>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</si>
  <si>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</si>
  <si>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</si>
  <si>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</si>
  <si>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</si>
  <si>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</si>
  <si>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</si>
  <si>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</si>
  <si>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</si>
  <si>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</si>
  <si>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</si>
  <si>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</si>
  <si>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</si>
  <si>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</si>
  <si>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</si>
  <si>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</si>
  <si>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</si>
  <si>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</si>
  <si>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</si>
  <si>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</si>
  <si>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</si>
  <si>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</si>
  <si>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</si>
  <si>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</si>
  <si>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</si>
  <si>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</si>
  <si>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</si>
  <si>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</si>
  <si>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</si>
  <si>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</si>
  <si>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</si>
  <si>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</si>
  <si>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</si>
  <si>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</si>
  <si>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</si>
  <si>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</si>
  <si>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</si>
  <si>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</si>
  <si>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</si>
  <si>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</si>
  <si>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</si>
  <si>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</si>
  <si>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</si>
  <si>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</si>
  <si>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</si>
  <si>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</si>
  <si>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</si>
  <si>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</si>
  <si>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</si>
  <si>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</si>
  <si>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</si>
  <si>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</si>
  <si>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</si>
  <si>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</si>
  <si>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</si>
  <si>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</si>
  <si>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</si>
  <si>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</si>
  <si>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</si>
  <si>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</si>
  <si>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</si>
  <si>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</si>
  <si>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</si>
  <si>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</si>
  <si>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</si>
  <si>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</si>
  <si>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</si>
  <si>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</si>
  <si>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</si>
  <si>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31/12/2016 (All figures in Rs. Crore)</t>
  </si>
</sst>
</file>

<file path=xl/styles.xml><?xml version="1.0" encoding="utf-8"?>
<styleSheet xmlns="http://schemas.openxmlformats.org/spreadsheetml/2006/main">
  <fonts count="12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3" fillId="0" borderId="0"/>
    <xf numFmtId="0" fontId="1" fillId="0" borderId="0"/>
  </cellStyleXfs>
  <cellXfs count="77">
    <xf numFmtId="0" fontId="0" fillId="0" borderId="0" xfId="0"/>
    <xf numFmtId="0" fontId="5" fillId="0" borderId="0" xfId="2" applyFont="1"/>
    <xf numFmtId="2" fontId="5" fillId="0" borderId="0" xfId="2" applyNumberFormat="1" applyFont="1"/>
    <xf numFmtId="0" fontId="0" fillId="0" borderId="0" xfId="0" applyBorder="1"/>
    <xf numFmtId="0" fontId="2" fillId="0" borderId="0" xfId="0" applyFont="1" applyBorder="1"/>
    <xf numFmtId="2" fontId="6" fillId="0" borderId="0" xfId="2" applyNumberFormat="1" applyFont="1"/>
    <xf numFmtId="2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2" fontId="9" fillId="0" borderId="0" xfId="2" applyNumberFormat="1" applyFont="1"/>
    <xf numFmtId="0" fontId="9" fillId="0" borderId="0" xfId="2" applyFont="1"/>
    <xf numFmtId="2" fontId="8" fillId="0" borderId="0" xfId="2" applyNumberFormat="1" applyFont="1"/>
    <xf numFmtId="0" fontId="8" fillId="0" borderId="0" xfId="2" applyFont="1"/>
    <xf numFmtId="0" fontId="6" fillId="0" borderId="1" xfId="2" applyNumberFormat="1" applyFont="1" applyFill="1" applyBorder="1" applyAlignment="1">
      <alignment horizontal="center" wrapText="1"/>
    </xf>
    <xf numFmtId="0" fontId="6" fillId="0" borderId="2" xfId="2" applyNumberFormat="1" applyFont="1" applyFill="1" applyBorder="1" applyAlignment="1">
      <alignment horizontal="center" wrapText="1"/>
    </xf>
    <xf numFmtId="0" fontId="6" fillId="0" borderId="3" xfId="2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2" fontId="6" fillId="0" borderId="6" xfId="2" applyNumberFormat="1" applyFont="1" applyFill="1" applyBorder="1"/>
    <xf numFmtId="0" fontId="2" fillId="0" borderId="7" xfId="0" applyFont="1" applyBorder="1"/>
    <xf numFmtId="0" fontId="0" fillId="0" borderId="5" xfId="0" applyBorder="1" applyAlignment="1">
      <alignment wrapText="1"/>
    </xf>
    <xf numFmtId="0" fontId="0" fillId="0" borderId="8" xfId="0" applyFont="1" applyBorder="1" applyAlignment="1">
      <alignment horizontal="right" wrapText="1"/>
    </xf>
    <xf numFmtId="0" fontId="2" fillId="0" borderId="2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49" fontId="11" fillId="0" borderId="22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2" fontId="4" fillId="0" borderId="15" xfId="2" applyNumberFormat="1" applyFont="1" applyFill="1" applyBorder="1" applyAlignment="1">
      <alignment horizontal="center" vertical="top" wrapText="1"/>
    </xf>
    <xf numFmtId="2" fontId="4" fillId="0" borderId="16" xfId="2" applyNumberFormat="1" applyFont="1" applyFill="1" applyBorder="1" applyAlignment="1">
      <alignment horizontal="center" vertical="top" wrapText="1"/>
    </xf>
    <xf numFmtId="2" fontId="4" fillId="0" borderId="17" xfId="2" applyNumberFormat="1" applyFont="1" applyFill="1" applyBorder="1" applyAlignment="1">
      <alignment horizontal="center" vertical="top" wrapText="1"/>
    </xf>
    <xf numFmtId="2" fontId="8" fillId="0" borderId="15" xfId="2" applyNumberFormat="1" applyFont="1" applyFill="1" applyBorder="1" applyAlignment="1">
      <alignment horizontal="center"/>
    </xf>
    <xf numFmtId="2" fontId="8" fillId="0" borderId="16" xfId="2" applyNumberFormat="1" applyFont="1" applyFill="1" applyBorder="1" applyAlignment="1">
      <alignment horizontal="center"/>
    </xf>
    <xf numFmtId="2" fontId="8" fillId="0" borderId="17" xfId="2" applyNumberFormat="1" applyFont="1" applyFill="1" applyBorder="1" applyAlignment="1">
      <alignment horizontal="center"/>
    </xf>
    <xf numFmtId="3" fontId="8" fillId="0" borderId="19" xfId="2" applyNumberFormat="1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2" fontId="8" fillId="0" borderId="12" xfId="2" applyNumberFormat="1" applyFont="1" applyFill="1" applyBorder="1" applyAlignment="1">
      <alignment horizontal="center" vertical="top" wrapText="1"/>
    </xf>
    <xf numFmtId="2" fontId="8" fillId="0" borderId="13" xfId="2" applyNumberFormat="1" applyFont="1" applyFill="1" applyBorder="1" applyAlignment="1">
      <alignment horizontal="center" vertical="top" wrapText="1"/>
    </xf>
    <xf numFmtId="2" fontId="8" fillId="0" borderId="14" xfId="2" applyNumberFormat="1" applyFont="1" applyFill="1" applyBorder="1" applyAlignment="1">
      <alignment horizontal="center" vertical="top" wrapText="1"/>
    </xf>
    <xf numFmtId="49" fontId="11" fillId="0" borderId="11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8" fillId="0" borderId="15" xfId="2" applyNumberFormat="1" applyFont="1" applyFill="1" applyBorder="1" applyAlignment="1">
      <alignment horizontal="center" vertical="top" wrapText="1"/>
    </xf>
    <xf numFmtId="2" fontId="8" fillId="0" borderId="16" xfId="2" applyNumberFormat="1" applyFont="1" applyFill="1" applyBorder="1" applyAlignment="1">
      <alignment horizontal="center" vertical="top" wrapText="1"/>
    </xf>
    <xf numFmtId="2" fontId="8" fillId="0" borderId="17" xfId="2" applyNumberFormat="1" applyFont="1" applyFill="1" applyBorder="1" applyAlignment="1">
      <alignment horizontal="center" vertical="top" wrapText="1"/>
    </xf>
    <xf numFmtId="2" fontId="8" fillId="0" borderId="9" xfId="2" applyNumberFormat="1" applyFont="1" applyFill="1" applyBorder="1" applyAlignment="1">
      <alignment horizontal="center" vertical="top" wrapText="1"/>
    </xf>
    <xf numFmtId="2" fontId="8" fillId="0" borderId="10" xfId="2" applyNumberFormat="1" applyFont="1" applyFill="1" applyBorder="1" applyAlignment="1">
      <alignment horizontal="center" vertical="top" wrapText="1"/>
    </xf>
    <xf numFmtId="2" fontId="8" fillId="0" borderId="11" xfId="2" applyNumberFormat="1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workbookViewId="0">
      <selection activeCell="C2" sqref="C2:V2"/>
    </sheetView>
  </sheetViews>
  <sheetFormatPr defaultRowHeight="12.75"/>
  <cols>
    <col min="1" max="1" width="5" style="3" customWidth="1"/>
    <col min="2" max="2" width="47.5703125" style="3" customWidth="1"/>
    <col min="3" max="63" width="11" style="3" customWidth="1"/>
    <col min="64" max="16384" width="9.140625" style="3"/>
  </cols>
  <sheetData>
    <row r="1" spans="1:107" s="1" customFormat="1" ht="19.5" thickBot="1">
      <c r="A1" s="46" t="s">
        <v>41</v>
      </c>
      <c r="B1" s="66" t="s">
        <v>31</v>
      </c>
      <c r="C1" s="54" t="s">
        <v>74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0" customFormat="1" ht="18.75" thickBot="1">
      <c r="A2" s="47"/>
      <c r="B2" s="67"/>
      <c r="C2" s="71" t="s">
        <v>30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1" t="s">
        <v>26</v>
      </c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71" t="s">
        <v>27</v>
      </c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3"/>
      <c r="BK2" s="60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107" s="12" customFormat="1" ht="18.75" thickBot="1">
      <c r="A3" s="47"/>
      <c r="B3" s="67"/>
      <c r="C3" s="57" t="s">
        <v>11</v>
      </c>
      <c r="D3" s="58"/>
      <c r="E3" s="58"/>
      <c r="F3" s="58"/>
      <c r="G3" s="58"/>
      <c r="H3" s="58"/>
      <c r="I3" s="58"/>
      <c r="J3" s="58"/>
      <c r="K3" s="58"/>
      <c r="L3" s="59"/>
      <c r="M3" s="57" t="s">
        <v>12</v>
      </c>
      <c r="N3" s="58"/>
      <c r="O3" s="58"/>
      <c r="P3" s="58"/>
      <c r="Q3" s="58"/>
      <c r="R3" s="58"/>
      <c r="S3" s="58"/>
      <c r="T3" s="58"/>
      <c r="U3" s="58"/>
      <c r="V3" s="59"/>
      <c r="W3" s="57" t="s">
        <v>11</v>
      </c>
      <c r="X3" s="58"/>
      <c r="Y3" s="58"/>
      <c r="Z3" s="58"/>
      <c r="AA3" s="58"/>
      <c r="AB3" s="58"/>
      <c r="AC3" s="58"/>
      <c r="AD3" s="58"/>
      <c r="AE3" s="58"/>
      <c r="AF3" s="59"/>
      <c r="AG3" s="57" t="s">
        <v>12</v>
      </c>
      <c r="AH3" s="58"/>
      <c r="AI3" s="58"/>
      <c r="AJ3" s="58"/>
      <c r="AK3" s="58"/>
      <c r="AL3" s="58"/>
      <c r="AM3" s="58"/>
      <c r="AN3" s="58"/>
      <c r="AO3" s="58"/>
      <c r="AP3" s="59"/>
      <c r="AQ3" s="57" t="s">
        <v>11</v>
      </c>
      <c r="AR3" s="58"/>
      <c r="AS3" s="58"/>
      <c r="AT3" s="58"/>
      <c r="AU3" s="58"/>
      <c r="AV3" s="58"/>
      <c r="AW3" s="58"/>
      <c r="AX3" s="58"/>
      <c r="AY3" s="58"/>
      <c r="AZ3" s="59"/>
      <c r="BA3" s="57" t="s">
        <v>12</v>
      </c>
      <c r="BB3" s="58"/>
      <c r="BC3" s="58"/>
      <c r="BD3" s="58"/>
      <c r="BE3" s="58"/>
      <c r="BF3" s="58"/>
      <c r="BG3" s="58"/>
      <c r="BH3" s="58"/>
      <c r="BI3" s="58"/>
      <c r="BJ3" s="59"/>
      <c r="BK3" s="6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107" s="12" customFormat="1" ht="18">
      <c r="A4" s="47"/>
      <c r="B4" s="67"/>
      <c r="C4" s="74" t="s">
        <v>37</v>
      </c>
      <c r="D4" s="75"/>
      <c r="E4" s="75"/>
      <c r="F4" s="75"/>
      <c r="G4" s="76"/>
      <c r="H4" s="63" t="s">
        <v>38</v>
      </c>
      <c r="I4" s="64"/>
      <c r="J4" s="64"/>
      <c r="K4" s="64"/>
      <c r="L4" s="65"/>
      <c r="M4" s="74" t="s">
        <v>37</v>
      </c>
      <c r="N4" s="75"/>
      <c r="O4" s="75"/>
      <c r="P4" s="75"/>
      <c r="Q4" s="76"/>
      <c r="R4" s="63" t="s">
        <v>38</v>
      </c>
      <c r="S4" s="64"/>
      <c r="T4" s="64"/>
      <c r="U4" s="64"/>
      <c r="V4" s="65"/>
      <c r="W4" s="74" t="s">
        <v>37</v>
      </c>
      <c r="X4" s="75"/>
      <c r="Y4" s="75"/>
      <c r="Z4" s="75"/>
      <c r="AA4" s="76"/>
      <c r="AB4" s="63" t="s">
        <v>38</v>
      </c>
      <c r="AC4" s="64"/>
      <c r="AD4" s="64"/>
      <c r="AE4" s="64"/>
      <c r="AF4" s="65"/>
      <c r="AG4" s="74" t="s">
        <v>37</v>
      </c>
      <c r="AH4" s="75"/>
      <c r="AI4" s="75"/>
      <c r="AJ4" s="75"/>
      <c r="AK4" s="76"/>
      <c r="AL4" s="63" t="s">
        <v>38</v>
      </c>
      <c r="AM4" s="64"/>
      <c r="AN4" s="64"/>
      <c r="AO4" s="64"/>
      <c r="AP4" s="65"/>
      <c r="AQ4" s="74" t="s">
        <v>37</v>
      </c>
      <c r="AR4" s="75"/>
      <c r="AS4" s="75"/>
      <c r="AT4" s="75"/>
      <c r="AU4" s="76"/>
      <c r="AV4" s="63" t="s">
        <v>38</v>
      </c>
      <c r="AW4" s="64"/>
      <c r="AX4" s="64"/>
      <c r="AY4" s="64"/>
      <c r="AZ4" s="65"/>
      <c r="BA4" s="74" t="s">
        <v>37</v>
      </c>
      <c r="BB4" s="75"/>
      <c r="BC4" s="75"/>
      <c r="BD4" s="75"/>
      <c r="BE4" s="76"/>
      <c r="BF4" s="63" t="s">
        <v>38</v>
      </c>
      <c r="BG4" s="64"/>
      <c r="BH4" s="64"/>
      <c r="BI4" s="64"/>
      <c r="BJ4" s="65"/>
      <c r="BK4" s="6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7"/>
      <c r="B5" s="67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2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>
      <c r="A6" s="16" t="s">
        <v>0</v>
      </c>
      <c r="B6" s="19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>
      <c r="A7" s="16" t="s">
        <v>42</v>
      </c>
      <c r="B7" s="20" t="s">
        <v>13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>
      <c r="A8" s="16"/>
      <c r="B8" s="21" t="s">
        <v>61</v>
      </c>
      <c r="C8" s="32">
        <v>0</v>
      </c>
      <c r="D8" s="33">
        <v>0.92230869251610004</v>
      </c>
      <c r="E8" s="32">
        <v>0</v>
      </c>
      <c r="F8" s="32">
        <v>0</v>
      </c>
      <c r="G8" s="32">
        <v>0</v>
      </c>
      <c r="H8" s="32">
        <v>0.55024469203160009</v>
      </c>
      <c r="I8" s="33">
        <v>534.54034607806261</v>
      </c>
      <c r="J8" s="33">
        <v>671.00561541570801</v>
      </c>
      <c r="K8" s="33">
        <v>0</v>
      </c>
      <c r="L8" s="34">
        <v>5.3798490569029003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0.3167550752894</v>
      </c>
      <c r="S8" s="33">
        <v>9.2585209955805006</v>
      </c>
      <c r="T8" s="33">
        <v>23.130352954451503</v>
      </c>
      <c r="U8" s="33">
        <v>0</v>
      </c>
      <c r="V8" s="34">
        <v>5.4195238883869994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2.6935671523811977</v>
      </c>
      <c r="AW8" s="33">
        <v>208.08412022967568</v>
      </c>
      <c r="AX8" s="33">
        <v>101.4649000549353</v>
      </c>
      <c r="AY8" s="33">
        <v>1.1607647354799999E-2</v>
      </c>
      <c r="AZ8" s="34">
        <v>9.9223316257726992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0.92726519625549964</v>
      </c>
      <c r="BG8" s="33">
        <v>14.7841559398063</v>
      </c>
      <c r="BH8" s="33">
        <v>1.4633110847096</v>
      </c>
      <c r="BI8" s="33">
        <v>0</v>
      </c>
      <c r="BJ8" s="34">
        <v>0.16549232483860002</v>
      </c>
      <c r="BK8" s="35">
        <v>1590.0402681046596</v>
      </c>
    </row>
    <row r="9" spans="1:107">
      <c r="A9" s="16"/>
      <c r="B9" s="22" t="s">
        <v>51</v>
      </c>
      <c r="C9" s="30">
        <f>SUM(C8)</f>
        <v>0</v>
      </c>
      <c r="D9" s="30">
        <f t="shared" ref="D9:BJ9" si="0">SUM(D8)</f>
        <v>0.92230869251610004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0.55024469203160009</v>
      </c>
      <c r="I9" s="30">
        <f t="shared" si="0"/>
        <v>534.54034607806261</v>
      </c>
      <c r="J9" s="30">
        <f t="shared" si="0"/>
        <v>671.00561541570801</v>
      </c>
      <c r="K9" s="30">
        <f t="shared" si="0"/>
        <v>0</v>
      </c>
      <c r="L9" s="30">
        <f t="shared" si="0"/>
        <v>5.3798490569029003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0.3167550752894</v>
      </c>
      <c r="S9" s="30">
        <f t="shared" si="0"/>
        <v>9.2585209955805006</v>
      </c>
      <c r="T9" s="30">
        <f t="shared" si="0"/>
        <v>23.130352954451503</v>
      </c>
      <c r="U9" s="30">
        <f t="shared" si="0"/>
        <v>0</v>
      </c>
      <c r="V9" s="30">
        <f t="shared" si="0"/>
        <v>5.4195238883869994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2.6935671523811977</v>
      </c>
      <c r="AW9" s="30">
        <f t="shared" si="0"/>
        <v>208.08412022967568</v>
      </c>
      <c r="AX9" s="30">
        <f t="shared" si="0"/>
        <v>101.4649000549353</v>
      </c>
      <c r="AY9" s="30">
        <f t="shared" si="0"/>
        <v>1.1607647354799999E-2</v>
      </c>
      <c r="AZ9" s="30">
        <f t="shared" si="0"/>
        <v>9.9223316257726992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0.92726519625549964</v>
      </c>
      <c r="BG9" s="30">
        <f t="shared" si="0"/>
        <v>14.7841559398063</v>
      </c>
      <c r="BH9" s="30">
        <f t="shared" si="0"/>
        <v>1.4633110847096</v>
      </c>
      <c r="BI9" s="30">
        <f t="shared" si="0"/>
        <v>0</v>
      </c>
      <c r="BJ9" s="30">
        <f t="shared" si="0"/>
        <v>0.16549232483860002</v>
      </c>
      <c r="BK9" s="31">
        <f>SUM(C9:BJ9)</f>
        <v>1590.0402681046596</v>
      </c>
    </row>
    <row r="10" spans="1:107">
      <c r="A10" s="16" t="s">
        <v>43</v>
      </c>
      <c r="B10" s="20" t="s">
        <v>3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5"/>
    </row>
    <row r="11" spans="1:107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107">
      <c r="A12" s="16"/>
      <c r="B12" s="22" t="s">
        <v>52</v>
      </c>
      <c r="C12" s="30">
        <f>SUM(C11)</f>
        <v>0</v>
      </c>
      <c r="D12" s="30">
        <f t="shared" ref="D12:BJ12" si="1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107">
      <c r="A13" s="16" t="s">
        <v>44</v>
      </c>
      <c r="B13" s="20" t="s">
        <v>10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5"/>
    </row>
    <row r="14" spans="1:107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107">
      <c r="A15" s="16"/>
      <c r="B15" s="22" t="s">
        <v>56</v>
      </c>
      <c r="C15" s="30">
        <f>SUM(C14)</f>
        <v>0</v>
      </c>
      <c r="D15" s="30">
        <f t="shared" ref="D15:BJ15" si="2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107">
      <c r="A16" s="16" t="s">
        <v>45</v>
      </c>
      <c r="B16" s="20" t="s">
        <v>14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5"/>
    </row>
    <row r="17" spans="1:63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>
      <c r="A19" s="16" t="s">
        <v>47</v>
      </c>
      <c r="B19" s="28" t="s">
        <v>57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</row>
    <row r="20" spans="1:63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>
      <c r="A22" s="16" t="s">
        <v>48</v>
      </c>
      <c r="B22" s="20" t="s">
        <v>15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5"/>
    </row>
    <row r="23" spans="1:63">
      <c r="A23" s="16"/>
      <c r="B23" s="29" t="s">
        <v>65</v>
      </c>
      <c r="C23" s="33">
        <v>0</v>
      </c>
      <c r="D23" s="33">
        <v>0.25088930577409996</v>
      </c>
      <c r="E23" s="33">
        <v>0</v>
      </c>
      <c r="F23" s="33">
        <v>0</v>
      </c>
      <c r="G23" s="33">
        <v>0</v>
      </c>
      <c r="H23" s="33">
        <v>4.4493440515899998E-2</v>
      </c>
      <c r="I23" s="33">
        <v>13.289659629483701</v>
      </c>
      <c r="J23" s="33">
        <v>5.7468937226773997</v>
      </c>
      <c r="K23" s="33">
        <v>0</v>
      </c>
      <c r="L23" s="33">
        <v>2.9239400518706997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2.1904787806200005E-2</v>
      </c>
      <c r="S23" s="33">
        <v>0</v>
      </c>
      <c r="T23" s="33">
        <v>2.7294736160966999</v>
      </c>
      <c r="U23" s="33">
        <v>0</v>
      </c>
      <c r="V23" s="33">
        <v>6.0650024890966998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0.86428581102969992</v>
      </c>
      <c r="AW23" s="33">
        <v>10.875425071451499</v>
      </c>
      <c r="AX23" s="33">
        <v>0</v>
      </c>
      <c r="AY23" s="33">
        <v>0</v>
      </c>
      <c r="AZ23" s="33">
        <v>2.482771398193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2.8983719063900001E-2</v>
      </c>
      <c r="BG23" s="33">
        <v>0</v>
      </c>
      <c r="BH23" s="33">
        <v>0</v>
      </c>
      <c r="BI23" s="33">
        <v>0</v>
      </c>
      <c r="BJ23" s="33">
        <v>0</v>
      </c>
      <c r="BK23" s="36">
        <v>45.323723043059509</v>
      </c>
    </row>
    <row r="24" spans="1:63">
      <c r="A24" s="16"/>
      <c r="B24" s="29" t="s">
        <v>63</v>
      </c>
      <c r="C24" s="33">
        <v>0</v>
      </c>
      <c r="D24" s="33">
        <v>0.57166597070960001</v>
      </c>
      <c r="E24" s="33">
        <v>0</v>
      </c>
      <c r="F24" s="33">
        <v>0</v>
      </c>
      <c r="G24" s="33">
        <v>0</v>
      </c>
      <c r="H24" s="33">
        <v>4.1070094613538997</v>
      </c>
      <c r="I24" s="33">
        <v>1.4761547755803999</v>
      </c>
      <c r="J24" s="33">
        <v>0</v>
      </c>
      <c r="K24" s="33">
        <v>0</v>
      </c>
      <c r="L24" s="33">
        <v>6.5434678727092992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1.2303205396765</v>
      </c>
      <c r="S24" s="33">
        <v>8.7465285483000008E-3</v>
      </c>
      <c r="T24" s="33">
        <v>1.0159154465161</v>
      </c>
      <c r="U24" s="33">
        <v>0</v>
      </c>
      <c r="V24" s="33">
        <v>6.5555130403222996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10.991352415282801</v>
      </c>
      <c r="AW24" s="33">
        <v>28.445163830612302</v>
      </c>
      <c r="AX24" s="33">
        <v>0</v>
      </c>
      <c r="AY24" s="33">
        <v>0</v>
      </c>
      <c r="AZ24" s="33">
        <v>17.643041578191596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3.6669349278995003</v>
      </c>
      <c r="BG24" s="33">
        <v>0.37756708990319998</v>
      </c>
      <c r="BH24" s="33">
        <v>0</v>
      </c>
      <c r="BI24" s="33">
        <v>0</v>
      </c>
      <c r="BJ24" s="33">
        <v>1.6460700355481002</v>
      </c>
      <c r="BK24" s="36">
        <v>84.278923512853908</v>
      </c>
    </row>
    <row r="25" spans="1:63">
      <c r="A25" s="16"/>
      <c r="B25" s="29" t="s">
        <v>64</v>
      </c>
      <c r="C25" s="33">
        <v>0</v>
      </c>
      <c r="D25" s="33">
        <v>5.8923981498708997</v>
      </c>
      <c r="E25" s="33">
        <v>0</v>
      </c>
      <c r="F25" s="33">
        <v>0</v>
      </c>
      <c r="G25" s="33">
        <v>0</v>
      </c>
      <c r="H25" s="33">
        <v>1.4694252910315</v>
      </c>
      <c r="I25" s="33">
        <v>18.4226656906127</v>
      </c>
      <c r="J25" s="33">
        <v>1.7614524256774</v>
      </c>
      <c r="K25" s="33">
        <v>0</v>
      </c>
      <c r="L25" s="33">
        <v>8.2653368034834003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0.55359850093480001</v>
      </c>
      <c r="S25" s="33">
        <v>1.7166969178386</v>
      </c>
      <c r="T25" s="33">
        <v>4.1509814171612005</v>
      </c>
      <c r="U25" s="33">
        <v>0</v>
      </c>
      <c r="V25" s="33">
        <v>6.2653150833223998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3.9213339486998011</v>
      </c>
      <c r="AW25" s="33">
        <v>9.2750468320633015</v>
      </c>
      <c r="AX25" s="33">
        <v>0</v>
      </c>
      <c r="AY25" s="33">
        <v>0</v>
      </c>
      <c r="AZ25" s="33">
        <v>6.1490167103200024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0.36726075996480007</v>
      </c>
      <c r="BG25" s="33">
        <v>0.2088586034838</v>
      </c>
      <c r="BH25" s="33">
        <v>0</v>
      </c>
      <c r="BI25" s="33">
        <v>0</v>
      </c>
      <c r="BJ25" s="33">
        <v>0.2419249413547</v>
      </c>
      <c r="BK25" s="36">
        <v>68.661312075819296</v>
      </c>
    </row>
    <row r="26" spans="1:63">
      <c r="A26" s="16"/>
      <c r="B26" s="22" t="s">
        <v>53</v>
      </c>
      <c r="C26" s="30">
        <f t="shared" ref="C26:AH26" si="3">SUM(C23:C25)</f>
        <v>0</v>
      </c>
      <c r="D26" s="30">
        <f t="shared" si="3"/>
        <v>6.7149534263546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5.6209281929012995</v>
      </c>
      <c r="I26" s="30">
        <f t="shared" si="3"/>
        <v>33.188480095676802</v>
      </c>
      <c r="J26" s="30">
        <f t="shared" si="3"/>
        <v>7.5083461483548</v>
      </c>
      <c r="K26" s="30">
        <f t="shared" si="3"/>
        <v>0</v>
      </c>
      <c r="L26" s="30">
        <f t="shared" si="3"/>
        <v>17.732744728063398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1.8058238284175001</v>
      </c>
      <c r="S26" s="30">
        <f t="shared" si="3"/>
        <v>1.7254434463868999</v>
      </c>
      <c r="T26" s="30">
        <f t="shared" si="3"/>
        <v>7.8963704797740002</v>
      </c>
      <c r="U26" s="30">
        <f t="shared" si="3"/>
        <v>0</v>
      </c>
      <c r="V26" s="30">
        <f t="shared" si="3"/>
        <v>18.885830612741398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t="shared" ref="AI26:BJ26" si="4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15.7769721750123</v>
      </c>
      <c r="AW26" s="30">
        <f t="shared" si="4"/>
        <v>48.595635734127107</v>
      </c>
      <c r="AX26" s="30">
        <f t="shared" si="4"/>
        <v>0</v>
      </c>
      <c r="AY26" s="30">
        <f t="shared" si="4"/>
        <v>0</v>
      </c>
      <c r="AZ26" s="30">
        <f t="shared" si="4"/>
        <v>26.274829686704596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4.0631794069282003</v>
      </c>
      <c r="BG26" s="30">
        <f t="shared" si="4"/>
        <v>0.58642569338700001</v>
      </c>
      <c r="BH26" s="30">
        <f t="shared" si="4"/>
        <v>0</v>
      </c>
      <c r="BI26" s="30">
        <f t="shared" si="4"/>
        <v>0</v>
      </c>
      <c r="BJ26" s="30">
        <f t="shared" si="4"/>
        <v>1.8879949769028002</v>
      </c>
      <c r="BK26" s="37">
        <f>SUM(C26:BJ26)</f>
        <v>198.26395863173275</v>
      </c>
    </row>
    <row r="27" spans="1:63">
      <c r="A27" s="16"/>
      <c r="B27" s="22" t="s">
        <v>46</v>
      </c>
      <c r="C27" s="30">
        <f t="shared" ref="C27:AH27" si="5">+C9+C12+C15+C18+C21+C26</f>
        <v>0</v>
      </c>
      <c r="D27" s="30">
        <f t="shared" si="5"/>
        <v>7.6372621188706997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6.1711728849328997</v>
      </c>
      <c r="I27" s="30">
        <f t="shared" si="5"/>
        <v>567.72882617373944</v>
      </c>
      <c r="J27" s="30">
        <f t="shared" si="5"/>
        <v>678.51396156406281</v>
      </c>
      <c r="K27" s="30">
        <f t="shared" si="5"/>
        <v>0</v>
      </c>
      <c r="L27" s="30">
        <f t="shared" si="5"/>
        <v>23.1125937849663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2.1225789037069003</v>
      </c>
      <c r="S27" s="30">
        <f t="shared" si="5"/>
        <v>10.9839644419674</v>
      </c>
      <c r="T27" s="30">
        <f t="shared" si="5"/>
        <v>31.026723434225502</v>
      </c>
      <c r="U27" s="30">
        <f t="shared" si="5"/>
        <v>0</v>
      </c>
      <c r="V27" s="30">
        <f t="shared" si="5"/>
        <v>24.305354501128399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 t="shared" si="5"/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t="shared" ref="AI27:BJ27" si="6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 t="shared" si="6"/>
        <v>0</v>
      </c>
      <c r="AU27" s="30">
        <f t="shared" si="6"/>
        <v>0</v>
      </c>
      <c r="AV27" s="30">
        <f t="shared" si="6"/>
        <v>18.470539327393499</v>
      </c>
      <c r="AW27" s="30">
        <f t="shared" si="6"/>
        <v>256.67975596380279</v>
      </c>
      <c r="AX27" s="30">
        <f t="shared" si="6"/>
        <v>101.4649000549353</v>
      </c>
      <c r="AY27" s="30">
        <f t="shared" si="6"/>
        <v>1.1607647354799999E-2</v>
      </c>
      <c r="AZ27" s="30">
        <f t="shared" si="6"/>
        <v>36.197161312477292</v>
      </c>
      <c r="BA27" s="30">
        <f t="shared" si="6"/>
        <v>0</v>
      </c>
      <c r="BB27" s="30">
        <f t="shared" si="6"/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4.9904446031837004</v>
      </c>
      <c r="BG27" s="30">
        <f t="shared" si="6"/>
        <v>15.3705816331933</v>
      </c>
      <c r="BH27" s="30">
        <f t="shared" si="6"/>
        <v>1.4633110847096</v>
      </c>
      <c r="BI27" s="30">
        <f t="shared" si="6"/>
        <v>0</v>
      </c>
      <c r="BJ27" s="30">
        <f t="shared" si="6"/>
        <v>2.0534873017414004</v>
      </c>
      <c r="BK27" s="31">
        <f>SUM(C27:BJ27)</f>
        <v>1788.3042267363919</v>
      </c>
    </row>
    <row r="28" spans="1:63" ht="3.75" customHeight="1">
      <c r="A28" s="16"/>
      <c r="B28" s="2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5"/>
    </row>
    <row r="29" spans="1:63">
      <c r="A29" s="16" t="s">
        <v>1</v>
      </c>
      <c r="B29" s="19" t="s">
        <v>7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5"/>
    </row>
    <row r="30" spans="1:63" s="4" customFormat="1">
      <c r="A30" s="16" t="s">
        <v>42</v>
      </c>
      <c r="B30" s="20" t="s">
        <v>2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3"/>
    </row>
    <row r="31" spans="1:63" s="4" customFormat="1">
      <c r="A31" s="16"/>
      <c r="B31" s="21" t="s">
        <v>66</v>
      </c>
      <c r="C31" s="38">
        <v>0</v>
      </c>
      <c r="D31" s="38">
        <v>0.52294153799999998</v>
      </c>
      <c r="E31" s="38">
        <v>0</v>
      </c>
      <c r="F31" s="38">
        <v>0</v>
      </c>
      <c r="G31" s="38">
        <v>0</v>
      </c>
      <c r="H31" s="38">
        <v>0.32353330028920002</v>
      </c>
      <c r="I31" s="39">
        <v>0</v>
      </c>
      <c r="J31" s="39">
        <v>0</v>
      </c>
      <c r="K31" s="39">
        <v>0</v>
      </c>
      <c r="L31" s="39">
        <v>1.4276001612E-3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9.3391929320799996E-2</v>
      </c>
      <c r="S31" s="39">
        <v>0</v>
      </c>
      <c r="T31" s="39">
        <v>0</v>
      </c>
      <c r="U31" s="39">
        <v>0</v>
      </c>
      <c r="V31" s="39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9">
        <v>0</v>
      </c>
      <c r="AD31" s="39">
        <v>0</v>
      </c>
      <c r="AE31" s="39">
        <v>0</v>
      </c>
      <c r="AF31" s="39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37.801861205931914</v>
      </c>
      <c r="AW31" s="39">
        <v>2.5068842016124</v>
      </c>
      <c r="AX31" s="39">
        <v>0</v>
      </c>
      <c r="AY31" s="39">
        <v>0</v>
      </c>
      <c r="AZ31" s="40">
        <v>1.0348446399345002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9.5358770454940966</v>
      </c>
      <c r="BG31" s="39">
        <v>0</v>
      </c>
      <c r="BH31" s="39">
        <v>0</v>
      </c>
      <c r="BI31" s="39">
        <v>0</v>
      </c>
      <c r="BJ31" s="40">
        <v>7.2060197386999994E-2</v>
      </c>
      <c r="BK31" s="41">
        <v>51.892821658131112</v>
      </c>
    </row>
    <row r="32" spans="1:63" s="4" customFormat="1">
      <c r="A32" s="16"/>
      <c r="B32" s="22" t="s">
        <v>51</v>
      </c>
      <c r="C32" s="30">
        <f>SUM(C31)</f>
        <v>0</v>
      </c>
      <c r="D32" s="30">
        <f t="shared" ref="D32:BJ32" si="7">SUM(D31)</f>
        <v>0.52294153799999998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0.32353330028920002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1.4276001612E-3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9.3391929320799996E-2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37.801861205931914</v>
      </c>
      <c r="AW32" s="30">
        <f t="shared" si="7"/>
        <v>2.5068842016124</v>
      </c>
      <c r="AX32" s="30">
        <f t="shared" si="7"/>
        <v>0</v>
      </c>
      <c r="AY32" s="30">
        <f t="shared" si="7"/>
        <v>0</v>
      </c>
      <c r="AZ32" s="30">
        <f t="shared" si="7"/>
        <v>1.0348446399345002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9.5358770454940966</v>
      </c>
      <c r="BG32" s="30">
        <f t="shared" si="7"/>
        <v>0</v>
      </c>
      <c r="BH32" s="30">
        <f t="shared" si="7"/>
        <v>0</v>
      </c>
      <c r="BI32" s="30">
        <f t="shared" si="7"/>
        <v>0</v>
      </c>
      <c r="BJ32" s="30">
        <f t="shared" si="7"/>
        <v>7.2060197386999994E-2</v>
      </c>
      <c r="BK32" s="31">
        <f>SUM(C32:BJ32)</f>
        <v>51.892821658131112</v>
      </c>
    </row>
    <row r="33" spans="1:63">
      <c r="A33" s="16" t="s">
        <v>43</v>
      </c>
      <c r="B33" s="20" t="s">
        <v>16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5"/>
    </row>
    <row r="34" spans="1:63">
      <c r="A34" s="16"/>
      <c r="B34" s="21" t="s">
        <v>68</v>
      </c>
      <c r="C34" s="32">
        <v>0</v>
      </c>
      <c r="D34" s="32">
        <v>0.2195652936129</v>
      </c>
      <c r="E34" s="32">
        <v>0</v>
      </c>
      <c r="F34" s="32">
        <v>0</v>
      </c>
      <c r="G34" s="32">
        <v>0</v>
      </c>
      <c r="H34" s="32">
        <v>3.64211988385E-2</v>
      </c>
      <c r="I34" s="33">
        <v>26.116594641516102</v>
      </c>
      <c r="J34" s="33">
        <v>0</v>
      </c>
      <c r="K34" s="33">
        <v>0</v>
      </c>
      <c r="L34" s="34">
        <v>8.8815264111612002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1.2794678580499999E-2</v>
      </c>
      <c r="S34" s="33">
        <v>0</v>
      </c>
      <c r="T34" s="33">
        <v>0</v>
      </c>
      <c r="U34" s="33">
        <v>0</v>
      </c>
      <c r="V34" s="33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10.883723356032101</v>
      </c>
      <c r="AS34" s="32">
        <v>0</v>
      </c>
      <c r="AT34" s="32">
        <v>0</v>
      </c>
      <c r="AU34" s="32">
        <v>0</v>
      </c>
      <c r="AV34" s="32">
        <v>8.7486004066659984</v>
      </c>
      <c r="AW34" s="33">
        <v>6.8925038680310005</v>
      </c>
      <c r="AX34" s="33">
        <v>0</v>
      </c>
      <c r="AY34" s="33">
        <v>0</v>
      </c>
      <c r="AZ34" s="34">
        <v>8.2653773669025004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7.3765709136705988</v>
      </c>
      <c r="BG34" s="33">
        <v>6.1712319385476988</v>
      </c>
      <c r="BH34" s="33">
        <v>0</v>
      </c>
      <c r="BI34" s="33">
        <v>0</v>
      </c>
      <c r="BJ34" s="34">
        <v>5.1330306515999992E-2</v>
      </c>
      <c r="BK34" s="35">
        <v>83.65624038007509</v>
      </c>
    </row>
    <row r="35" spans="1:63">
      <c r="A35" s="16"/>
      <c r="B35" s="21" t="s">
        <v>69</v>
      </c>
      <c r="C35" s="32">
        <v>0</v>
      </c>
      <c r="D35" s="32">
        <v>0.2473649699354</v>
      </c>
      <c r="E35" s="32">
        <v>0</v>
      </c>
      <c r="F35" s="32">
        <v>0</v>
      </c>
      <c r="G35" s="32">
        <v>0</v>
      </c>
      <c r="H35" s="32">
        <v>0.2140472154834</v>
      </c>
      <c r="I35" s="33">
        <v>0</v>
      </c>
      <c r="J35" s="33">
        <v>0</v>
      </c>
      <c r="K35" s="33">
        <v>0</v>
      </c>
      <c r="L35" s="34">
        <v>1.7825332579000002E-3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5.0180371902500007E-2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18.354126353747709</v>
      </c>
      <c r="AW35" s="33">
        <v>0.69956803025670011</v>
      </c>
      <c r="AX35" s="33">
        <v>6.3764516120000002E-4</v>
      </c>
      <c r="AY35" s="33">
        <v>0</v>
      </c>
      <c r="AZ35" s="34">
        <v>12.289572627063798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13.114378268954601</v>
      </c>
      <c r="BG35" s="33">
        <v>3.2986701806299999E-2</v>
      </c>
      <c r="BH35" s="33">
        <v>0</v>
      </c>
      <c r="BI35" s="33">
        <v>0</v>
      </c>
      <c r="BJ35" s="34">
        <v>6.798964935399999E-3</v>
      </c>
      <c r="BK35" s="35">
        <v>45.011443682504904</v>
      </c>
    </row>
    <row r="36" spans="1:63">
      <c r="A36" s="16"/>
      <c r="B36" s="21" t="s">
        <v>70</v>
      </c>
      <c r="C36" s="32">
        <v>0</v>
      </c>
      <c r="D36" s="32">
        <v>0.1834512917419</v>
      </c>
      <c r="E36" s="32">
        <v>0</v>
      </c>
      <c r="F36" s="32">
        <v>0</v>
      </c>
      <c r="G36" s="32">
        <v>0</v>
      </c>
      <c r="H36" s="32">
        <v>0.91391796861149988</v>
      </c>
      <c r="I36" s="33">
        <v>1.9300522967700001E-2</v>
      </c>
      <c r="J36" s="33">
        <v>0</v>
      </c>
      <c r="K36" s="33">
        <v>0</v>
      </c>
      <c r="L36" s="34">
        <v>0.98162202096759987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0.20889661006320001</v>
      </c>
      <c r="S36" s="33">
        <v>5.4204806450000001E-4</v>
      </c>
      <c r="T36" s="33">
        <v>0</v>
      </c>
      <c r="U36" s="33">
        <v>0</v>
      </c>
      <c r="V36" s="33">
        <v>3.3240809669999997E-4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15.608307638060163</v>
      </c>
      <c r="AW36" s="33">
        <v>0.33973410406390003</v>
      </c>
      <c r="AX36" s="33">
        <v>0</v>
      </c>
      <c r="AY36" s="33">
        <v>0</v>
      </c>
      <c r="AZ36" s="34">
        <v>1.8578873845154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3.4783870072415013</v>
      </c>
      <c r="BG36" s="33">
        <v>0.10445454712880001</v>
      </c>
      <c r="BH36" s="33">
        <v>0</v>
      </c>
      <c r="BI36" s="33">
        <v>0</v>
      </c>
      <c r="BJ36" s="34">
        <v>4.0777785928707999</v>
      </c>
      <c r="BK36" s="35">
        <v>27.774612144393664</v>
      </c>
    </row>
    <row r="37" spans="1:63">
      <c r="A37" s="16"/>
      <c r="B37" s="21" t="s">
        <v>71</v>
      </c>
      <c r="C37" s="32">
        <v>0</v>
      </c>
      <c r="D37" s="32">
        <v>7.2908525935399995E-2</v>
      </c>
      <c r="E37" s="32">
        <v>0</v>
      </c>
      <c r="F37" s="32">
        <v>0</v>
      </c>
      <c r="G37" s="32">
        <v>0</v>
      </c>
      <c r="H37" s="32">
        <v>4.5149906418899995E-2</v>
      </c>
      <c r="I37" s="33">
        <v>0</v>
      </c>
      <c r="J37" s="33">
        <v>0</v>
      </c>
      <c r="K37" s="33">
        <v>0</v>
      </c>
      <c r="L37" s="34">
        <v>1.4660895482999999E-3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1.3377523838399999E-2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3.2609106758801989</v>
      </c>
      <c r="AW37" s="33">
        <v>8.4730920160900003E-2</v>
      </c>
      <c r="AX37" s="33">
        <v>0</v>
      </c>
      <c r="AY37" s="33">
        <v>0</v>
      </c>
      <c r="AZ37" s="34">
        <v>0.26249552106419999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0.93887794327790053</v>
      </c>
      <c r="BG37" s="33">
        <v>1.4276204838599999E-2</v>
      </c>
      <c r="BH37" s="33">
        <v>0</v>
      </c>
      <c r="BI37" s="33">
        <v>0</v>
      </c>
      <c r="BJ37" s="34">
        <v>1.8034158063000001E-3</v>
      </c>
      <c r="BK37" s="35">
        <v>4.6959967267691001</v>
      </c>
    </row>
    <row r="38" spans="1:63">
      <c r="A38" s="16"/>
      <c r="B38" s="21" t="s">
        <v>72</v>
      </c>
      <c r="C38" s="32">
        <v>0</v>
      </c>
      <c r="D38" s="32">
        <v>4.9914029353999995E-3</v>
      </c>
      <c r="E38" s="32">
        <v>0</v>
      </c>
      <c r="F38" s="32">
        <v>0</v>
      </c>
      <c r="G38" s="32">
        <v>0</v>
      </c>
      <c r="H38" s="32">
        <v>6.0008434514000012E-3</v>
      </c>
      <c r="I38" s="33">
        <v>0</v>
      </c>
      <c r="J38" s="33">
        <v>0</v>
      </c>
      <c r="K38" s="33">
        <v>0</v>
      </c>
      <c r="L38" s="34">
        <v>1.3779768387E-3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8.5844484513000006E-3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0.24779865541559998</v>
      </c>
      <c r="AW38" s="33">
        <v>0</v>
      </c>
      <c r="AX38" s="33">
        <v>0</v>
      </c>
      <c r="AY38" s="33">
        <v>0</v>
      </c>
      <c r="AZ38" s="34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3.5390522676900002E-2</v>
      </c>
      <c r="BG38" s="33">
        <v>0</v>
      </c>
      <c r="BH38" s="33">
        <v>0</v>
      </c>
      <c r="BI38" s="33">
        <v>0</v>
      </c>
      <c r="BJ38" s="34">
        <v>0</v>
      </c>
      <c r="BK38" s="35">
        <v>0.30414384976929998</v>
      </c>
    </row>
    <row r="39" spans="1:63">
      <c r="A39" s="16"/>
      <c r="B39" s="21" t="s">
        <v>73</v>
      </c>
      <c r="C39" s="32">
        <v>0</v>
      </c>
      <c r="D39" s="32">
        <v>0.50315900148379999</v>
      </c>
      <c r="E39" s="32">
        <v>0</v>
      </c>
      <c r="F39" s="32">
        <v>0</v>
      </c>
      <c r="G39" s="32">
        <v>0</v>
      </c>
      <c r="H39" s="32">
        <v>0.1353551431286</v>
      </c>
      <c r="I39" s="33">
        <v>0</v>
      </c>
      <c r="J39" s="33">
        <v>0</v>
      </c>
      <c r="K39" s="33">
        <v>0</v>
      </c>
      <c r="L39" s="34">
        <v>6.8672254829999998E-4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1.5189292096300001E-2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101.84629436289835</v>
      </c>
      <c r="AW39" s="33">
        <v>3.0883279235443006</v>
      </c>
      <c r="AX39" s="33">
        <v>0</v>
      </c>
      <c r="AY39" s="33">
        <v>0</v>
      </c>
      <c r="AZ39" s="33">
        <v>2.8073429234511007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73.058722995826002</v>
      </c>
      <c r="BG39" s="33">
        <v>0.4787109098047998</v>
      </c>
      <c r="BH39" s="33">
        <v>0</v>
      </c>
      <c r="BI39" s="33">
        <v>0</v>
      </c>
      <c r="BJ39" s="34">
        <v>2.4169732579999996E-3</v>
      </c>
      <c r="BK39" s="35">
        <v>181.93620624803955</v>
      </c>
    </row>
    <row r="40" spans="1:63">
      <c r="A40" s="16"/>
      <c r="B40" s="21" t="s">
        <v>67</v>
      </c>
      <c r="C40" s="32">
        <v>0</v>
      </c>
      <c r="D40" s="32">
        <v>7.3218687193499998E-2</v>
      </c>
      <c r="E40" s="32">
        <v>0</v>
      </c>
      <c r="F40" s="32">
        <v>0</v>
      </c>
      <c r="G40" s="32">
        <v>0</v>
      </c>
      <c r="H40" s="32">
        <v>4.3188394870499996E-2</v>
      </c>
      <c r="I40" s="33">
        <v>0</v>
      </c>
      <c r="J40" s="33">
        <v>0</v>
      </c>
      <c r="K40" s="33">
        <v>0</v>
      </c>
      <c r="L40" s="34">
        <v>1.2463229353999999E-3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1.86733872575E-2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3.4973520583425</v>
      </c>
      <c r="AW40" s="33">
        <v>0.12493192051599999</v>
      </c>
      <c r="AX40" s="33">
        <v>0</v>
      </c>
      <c r="AY40" s="33">
        <v>0</v>
      </c>
      <c r="AZ40" s="34">
        <v>0.65687892780570001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1.3881263246394995</v>
      </c>
      <c r="BG40" s="33">
        <v>0</v>
      </c>
      <c r="BH40" s="33">
        <v>0</v>
      </c>
      <c r="BI40" s="33">
        <v>0</v>
      </c>
      <c r="BJ40" s="34">
        <v>0</v>
      </c>
      <c r="BK40" s="35">
        <v>5.8036160235605987</v>
      </c>
    </row>
    <row r="41" spans="1:63">
      <c r="A41" s="16"/>
      <c r="B41" s="22" t="s">
        <v>52</v>
      </c>
      <c r="C41" s="30">
        <f>SUM(C34:C40)</f>
        <v>0</v>
      </c>
      <c r="D41" s="30">
        <f t="shared" ref="D41:BJ41" si="8">SUM(D34:D40)</f>
        <v>1.3046591728383001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1.3940806708028</v>
      </c>
      <c r="I41" s="30">
        <f t="shared" si="8"/>
        <v>26.135895164483802</v>
      </c>
      <c r="J41" s="30">
        <f t="shared" si="8"/>
        <v>0</v>
      </c>
      <c r="K41" s="30">
        <f t="shared" si="8"/>
        <v>0</v>
      </c>
      <c r="L41" s="30">
        <f t="shared" si="8"/>
        <v>9.8697080772574015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0.32769631218970008</v>
      </c>
      <c r="S41" s="30">
        <f t="shared" si="8"/>
        <v>5.4204806450000001E-4</v>
      </c>
      <c r="T41" s="30">
        <f t="shared" si="8"/>
        <v>0</v>
      </c>
      <c r="U41" s="30">
        <f t="shared" si="8"/>
        <v>0</v>
      </c>
      <c r="V41" s="30">
        <f t="shared" si="8"/>
        <v>3.3240809669999997E-4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10.883723356032101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151.56339015101051</v>
      </c>
      <c r="AW41" s="30">
        <f t="shared" si="8"/>
        <v>11.2297967665728</v>
      </c>
      <c r="AX41" s="30">
        <f t="shared" si="8"/>
        <v>6.3764516120000002E-4</v>
      </c>
      <c r="AY41" s="30">
        <f t="shared" si="8"/>
        <v>0</v>
      </c>
      <c r="AZ41" s="30">
        <f t="shared" si="8"/>
        <v>26.139554750802695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99.390453976287006</v>
      </c>
      <c r="BG41" s="30">
        <f t="shared" si="8"/>
        <v>6.8016603021261988</v>
      </c>
      <c r="BH41" s="30">
        <f t="shared" si="8"/>
        <v>0</v>
      </c>
      <c r="BI41" s="30">
        <f t="shared" si="8"/>
        <v>0</v>
      </c>
      <c r="BJ41" s="30">
        <f t="shared" si="8"/>
        <v>4.1401282533865</v>
      </c>
      <c r="BK41" s="31">
        <f>SUM(C41:BJ41)</f>
        <v>349.18225905511218</v>
      </c>
    </row>
    <row r="42" spans="1:63">
      <c r="A42" s="16"/>
      <c r="B42" s="22" t="s">
        <v>50</v>
      </c>
      <c r="C42" s="30">
        <f>+C32+C41</f>
        <v>0</v>
      </c>
      <c r="D42" s="30">
        <f t="shared" ref="D42:BJ42" si="9">+D32+D41</f>
        <v>1.8276007108383001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1.717613971092</v>
      </c>
      <c r="I42" s="30">
        <f t="shared" si="9"/>
        <v>26.135895164483802</v>
      </c>
      <c r="J42" s="30">
        <f t="shared" si="9"/>
        <v>0</v>
      </c>
      <c r="K42" s="30">
        <f t="shared" si="9"/>
        <v>0</v>
      </c>
      <c r="L42" s="30">
        <f t="shared" si="9"/>
        <v>9.8711356774186019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0.42108824151050006</v>
      </c>
      <c r="S42" s="30">
        <f t="shared" si="9"/>
        <v>5.4204806450000001E-4</v>
      </c>
      <c r="T42" s="30">
        <f t="shared" si="9"/>
        <v>0</v>
      </c>
      <c r="U42" s="30">
        <f t="shared" si="9"/>
        <v>0</v>
      </c>
      <c r="V42" s="30">
        <f t="shared" si="9"/>
        <v>3.3240809669999997E-4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10.883723356032101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189.36525135694242</v>
      </c>
      <c r="AW42" s="30">
        <f t="shared" si="9"/>
        <v>13.736680968185201</v>
      </c>
      <c r="AX42" s="30">
        <f t="shared" si="9"/>
        <v>6.3764516120000002E-4</v>
      </c>
      <c r="AY42" s="30">
        <f t="shared" si="9"/>
        <v>0</v>
      </c>
      <c r="AZ42" s="30">
        <f t="shared" si="9"/>
        <v>27.174399390737197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108.9263310217811</v>
      </c>
      <c r="BG42" s="30">
        <f t="shared" si="9"/>
        <v>6.8016603021261988</v>
      </c>
      <c r="BH42" s="30">
        <f t="shared" si="9"/>
        <v>0</v>
      </c>
      <c r="BI42" s="30">
        <f t="shared" si="9"/>
        <v>0</v>
      </c>
      <c r="BJ42" s="30">
        <f t="shared" si="9"/>
        <v>4.2121884507734997</v>
      </c>
      <c r="BK42" s="31">
        <f>SUM(C42:BJ42)</f>
        <v>401.07508071324332</v>
      </c>
    </row>
    <row r="43" spans="1:63" ht="3" customHeight="1">
      <c r="A43" s="16"/>
      <c r="B43" s="20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5"/>
    </row>
    <row r="44" spans="1:63">
      <c r="A44" s="16" t="s">
        <v>17</v>
      </c>
      <c r="B44" s="19" t="s">
        <v>8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</row>
    <row r="45" spans="1:63">
      <c r="A45" s="16" t="s">
        <v>42</v>
      </c>
      <c r="B45" s="20" t="s">
        <v>18</v>
      </c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/>
    </row>
    <row r="46" spans="1:63">
      <c r="A46" s="16"/>
      <c r="B46" s="21" t="s">
        <v>39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>
      <c r="A47" s="16"/>
      <c r="B47" s="22" t="s">
        <v>49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5"/>
    </row>
    <row r="49" spans="1:63">
      <c r="A49" s="16" t="s">
        <v>4</v>
      </c>
      <c r="B49" s="19" t="s">
        <v>9</v>
      </c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5"/>
    </row>
    <row r="50" spans="1:63">
      <c r="A50" s="16" t="s">
        <v>42</v>
      </c>
      <c r="B50" s="20" t="s">
        <v>19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5"/>
    </row>
    <row r="51" spans="1:63">
      <c r="A51" s="16"/>
      <c r="B51" s="21" t="s">
        <v>39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>
      <c r="A52" s="16"/>
      <c r="B52" s="21" t="s">
        <v>51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>
      <c r="A53" s="16" t="s">
        <v>43</v>
      </c>
      <c r="B53" s="20" t="s">
        <v>20</v>
      </c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5"/>
    </row>
    <row r="54" spans="1:63">
      <c r="A54" s="16"/>
      <c r="B54" s="21" t="s">
        <v>39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>
      <c r="A55" s="16"/>
      <c r="B55" s="21" t="s">
        <v>52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>
      <c r="A56" s="16"/>
      <c r="B56" s="22" t="s">
        <v>50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5"/>
    </row>
    <row r="58" spans="1:63">
      <c r="A58" s="16" t="s">
        <v>21</v>
      </c>
      <c r="B58" s="19" t="s">
        <v>22</v>
      </c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5"/>
    </row>
    <row r="59" spans="1:63">
      <c r="A59" s="16" t="s">
        <v>42</v>
      </c>
      <c r="B59" s="20" t="s">
        <v>23</v>
      </c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5"/>
    </row>
    <row r="60" spans="1:63">
      <c r="A60" s="16"/>
      <c r="B60" s="21" t="s">
        <v>39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>
      <c r="A61" s="16"/>
      <c r="B61" s="22" t="s">
        <v>49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5"/>
    </row>
    <row r="63" spans="1:63">
      <c r="A63" s="16"/>
      <c r="B63" s="25" t="s">
        <v>59</v>
      </c>
      <c r="C63" s="42">
        <f>+C27+C42+C47+C56+C61</f>
        <v>0</v>
      </c>
      <c r="D63" s="42">
        <f t="shared" ref="D63:BJ63" si="10">+D27+D42+D47+D56+D61</f>
        <v>9.4648628297090003</v>
      </c>
      <c r="E63" s="42">
        <f t="shared" si="10"/>
        <v>0</v>
      </c>
      <c r="F63" s="42">
        <f t="shared" si="10"/>
        <v>0</v>
      </c>
      <c r="G63" s="42">
        <f t="shared" si="10"/>
        <v>0</v>
      </c>
      <c r="H63" s="42">
        <f t="shared" si="10"/>
        <v>7.8887868560248995</v>
      </c>
      <c r="I63" s="42">
        <f t="shared" si="10"/>
        <v>593.86472133822326</v>
      </c>
      <c r="J63" s="42">
        <f t="shared" si="10"/>
        <v>678.51396156406281</v>
      </c>
      <c r="K63" s="42">
        <f t="shared" si="10"/>
        <v>0</v>
      </c>
      <c r="L63" s="42">
        <f t="shared" si="10"/>
        <v>32.9837294623849</v>
      </c>
      <c r="M63" s="42">
        <f t="shared" si="10"/>
        <v>0</v>
      </c>
      <c r="N63" s="42">
        <f t="shared" si="10"/>
        <v>0</v>
      </c>
      <c r="O63" s="42">
        <f t="shared" si="10"/>
        <v>0</v>
      </c>
      <c r="P63" s="42">
        <f t="shared" si="10"/>
        <v>0</v>
      </c>
      <c r="Q63" s="42">
        <f t="shared" si="10"/>
        <v>0</v>
      </c>
      <c r="R63" s="42">
        <f t="shared" si="10"/>
        <v>2.5436671452174004</v>
      </c>
      <c r="S63" s="42">
        <f t="shared" si="10"/>
        <v>10.984506490031899</v>
      </c>
      <c r="T63" s="42">
        <f t="shared" si="10"/>
        <v>31.026723434225502</v>
      </c>
      <c r="U63" s="42">
        <f t="shared" si="10"/>
        <v>0</v>
      </c>
      <c r="V63" s="42">
        <f t="shared" si="10"/>
        <v>24.305686909225098</v>
      </c>
      <c r="W63" s="42">
        <f t="shared" si="10"/>
        <v>0</v>
      </c>
      <c r="X63" s="42">
        <f t="shared" si="10"/>
        <v>0</v>
      </c>
      <c r="Y63" s="42">
        <f t="shared" si="10"/>
        <v>0</v>
      </c>
      <c r="Z63" s="42">
        <f t="shared" si="10"/>
        <v>0</v>
      </c>
      <c r="AA63" s="42">
        <f t="shared" si="10"/>
        <v>0</v>
      </c>
      <c r="AB63" s="42">
        <f t="shared" si="10"/>
        <v>0</v>
      </c>
      <c r="AC63" s="42">
        <f t="shared" si="10"/>
        <v>0</v>
      </c>
      <c r="AD63" s="42">
        <f t="shared" si="10"/>
        <v>0</v>
      </c>
      <c r="AE63" s="42">
        <f t="shared" si="10"/>
        <v>0</v>
      </c>
      <c r="AF63" s="42">
        <f t="shared" si="10"/>
        <v>0</v>
      </c>
      <c r="AG63" s="42">
        <f t="shared" si="10"/>
        <v>0</v>
      </c>
      <c r="AH63" s="42">
        <f t="shared" si="10"/>
        <v>0</v>
      </c>
      <c r="AI63" s="42">
        <f t="shared" si="10"/>
        <v>0</v>
      </c>
      <c r="AJ63" s="42">
        <f t="shared" si="10"/>
        <v>0</v>
      </c>
      <c r="AK63" s="42">
        <f t="shared" si="10"/>
        <v>0</v>
      </c>
      <c r="AL63" s="42">
        <f t="shared" si="10"/>
        <v>0</v>
      </c>
      <c r="AM63" s="42">
        <f t="shared" si="10"/>
        <v>0</v>
      </c>
      <c r="AN63" s="42">
        <f t="shared" si="10"/>
        <v>0</v>
      </c>
      <c r="AO63" s="42">
        <f t="shared" si="10"/>
        <v>0</v>
      </c>
      <c r="AP63" s="42">
        <f t="shared" si="10"/>
        <v>0</v>
      </c>
      <c r="AQ63" s="42">
        <f t="shared" si="10"/>
        <v>0</v>
      </c>
      <c r="AR63" s="42">
        <f t="shared" si="10"/>
        <v>10.883723356032101</v>
      </c>
      <c r="AS63" s="42">
        <f t="shared" si="10"/>
        <v>0</v>
      </c>
      <c r="AT63" s="42">
        <f t="shared" si="10"/>
        <v>0</v>
      </c>
      <c r="AU63" s="42">
        <f t="shared" si="10"/>
        <v>0</v>
      </c>
      <c r="AV63" s="42">
        <f t="shared" si="10"/>
        <v>207.83579068433593</v>
      </c>
      <c r="AW63" s="42">
        <f t="shared" si="10"/>
        <v>270.41643693198802</v>
      </c>
      <c r="AX63" s="42">
        <f t="shared" si="10"/>
        <v>101.4655377000965</v>
      </c>
      <c r="AY63" s="42">
        <f t="shared" si="10"/>
        <v>1.1607647354799999E-2</v>
      </c>
      <c r="AZ63" s="42">
        <f t="shared" si="10"/>
        <v>63.371560703214485</v>
      </c>
      <c r="BA63" s="42">
        <f t="shared" si="10"/>
        <v>0</v>
      </c>
      <c r="BB63" s="42">
        <f t="shared" si="10"/>
        <v>0</v>
      </c>
      <c r="BC63" s="42">
        <f t="shared" si="10"/>
        <v>0</v>
      </c>
      <c r="BD63" s="42">
        <f t="shared" si="10"/>
        <v>0</v>
      </c>
      <c r="BE63" s="42">
        <f t="shared" si="10"/>
        <v>0</v>
      </c>
      <c r="BF63" s="42">
        <f t="shared" si="10"/>
        <v>113.9167756249648</v>
      </c>
      <c r="BG63" s="42">
        <f t="shared" si="10"/>
        <v>22.172241935319498</v>
      </c>
      <c r="BH63" s="42">
        <f t="shared" si="10"/>
        <v>1.4633110847096</v>
      </c>
      <c r="BI63" s="42">
        <f t="shared" si="10"/>
        <v>0</v>
      </c>
      <c r="BJ63" s="42">
        <f t="shared" si="10"/>
        <v>6.2656757525149001</v>
      </c>
      <c r="BK63" s="30">
        <f>SUM(C63:BJ63)</f>
        <v>2189.3793074496357</v>
      </c>
    </row>
    <row r="64" spans="1:63" ht="4.5" customHeight="1">
      <c r="A64" s="16"/>
      <c r="B64" s="25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50"/>
    </row>
    <row r="65" spans="1:63" ht="14.25" customHeight="1">
      <c r="A65" s="16" t="s">
        <v>5</v>
      </c>
      <c r="B65" s="26" t="s">
        <v>25</v>
      </c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50"/>
    </row>
    <row r="66" spans="1:63">
      <c r="A66" s="16"/>
      <c r="B66" s="21" t="s">
        <v>39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63" ht="6" customHeight="1">
      <c r="A68" s="4"/>
      <c r="B68" s="18"/>
    </row>
    <row r="69" spans="1:63">
      <c r="A69" s="4"/>
      <c r="B69" s="4" t="s">
        <v>28</v>
      </c>
      <c r="L69" s="17" t="s">
        <v>40</v>
      </c>
    </row>
    <row r="70" spans="1:63">
      <c r="A70" s="4"/>
      <c r="B70" s="4" t="s">
        <v>29</v>
      </c>
      <c r="L70" s="4" t="s">
        <v>32</v>
      </c>
    </row>
    <row r="71" spans="1:63">
      <c r="L71" s="4" t="s">
        <v>33</v>
      </c>
    </row>
    <row r="72" spans="1:63">
      <c r="B72" s="4" t="s">
        <v>35</v>
      </c>
      <c r="L72" s="4" t="s">
        <v>58</v>
      </c>
    </row>
    <row r="73" spans="1:63">
      <c r="B73" s="4" t="s">
        <v>36</v>
      </c>
      <c r="L73" s="4" t="s">
        <v>60</v>
      </c>
    </row>
    <row r="74" spans="1:63">
      <c r="B74" s="4"/>
      <c r="L74" s="4" t="s">
        <v>34</v>
      </c>
    </row>
    <row r="80" spans="1:63">
      <c r="B80" s="4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ageMargins left="0.7" right="0.7" top="0.37" bottom="0.37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 A1 Frmt for AUM disclosure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beenald</cp:lastModifiedBy>
  <cp:lastPrinted>2014-03-24T10:58:12Z</cp:lastPrinted>
  <dcterms:created xsi:type="dcterms:W3CDTF">2014-01-06T04:43:23Z</dcterms:created>
  <dcterms:modified xsi:type="dcterms:W3CDTF">2017-01-06T09:54:09Z</dcterms:modified>
</cp:coreProperties>
</file>