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2" i="8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J33"/>
  <c r="BJ43"/>
  <c r="BI33"/>
  <c r="BI43"/>
  <c r="BH33"/>
  <c r="BH43"/>
  <c r="BG33"/>
  <c r="BG43"/>
  <c r="BF33"/>
  <c r="BF43"/>
  <c r="BE33"/>
  <c r="BE43"/>
  <c r="BD33"/>
  <c r="BD43"/>
  <c r="BC33"/>
  <c r="BC43"/>
  <c r="BB33"/>
  <c r="BB43"/>
  <c r="BA33"/>
  <c r="BA43"/>
  <c r="AZ33"/>
  <c r="AZ43"/>
  <c r="AY33"/>
  <c r="AY43"/>
  <c r="AX33"/>
  <c r="AX43"/>
  <c r="AW33"/>
  <c r="AW43"/>
  <c r="AV33"/>
  <c r="AV43"/>
  <c r="AU33"/>
  <c r="AU43"/>
  <c r="AT33"/>
  <c r="AT43"/>
  <c r="AS33"/>
  <c r="AS43"/>
  <c r="AR33"/>
  <c r="AR43"/>
  <c r="AQ33"/>
  <c r="AQ43"/>
  <c r="AP33"/>
  <c r="AP43"/>
  <c r="AO33"/>
  <c r="AO43"/>
  <c r="AN33"/>
  <c r="AN43"/>
  <c r="AM33"/>
  <c r="AM43"/>
  <c r="AL33"/>
  <c r="AL43"/>
  <c r="AK33"/>
  <c r="AK43"/>
  <c r="AJ33"/>
  <c r="AJ43"/>
  <c r="AI33"/>
  <c r="AI43"/>
  <c r="AH33"/>
  <c r="AH43"/>
  <c r="AG33"/>
  <c r="AG43"/>
  <c r="AF33"/>
  <c r="AF43"/>
  <c r="AE33"/>
  <c r="AE43"/>
  <c r="AD33"/>
  <c r="AD43"/>
  <c r="AC33"/>
  <c r="AC43"/>
  <c r="AB33"/>
  <c r="AB43"/>
  <c r="AA33"/>
  <c r="AA43"/>
  <c r="Z33"/>
  <c r="Z43"/>
  <c r="Y33"/>
  <c r="Y43"/>
  <c r="X33"/>
  <c r="X43"/>
  <c r="W33"/>
  <c r="W43"/>
  <c r="V33"/>
  <c r="V43"/>
  <c r="U33"/>
  <c r="U43"/>
  <c r="T33"/>
  <c r="T43"/>
  <c r="S33"/>
  <c r="S43"/>
  <c r="R33"/>
  <c r="R43"/>
  <c r="Q33"/>
  <c r="Q43"/>
  <c r="P33"/>
  <c r="P43"/>
  <c r="O33"/>
  <c r="O43"/>
  <c r="N33"/>
  <c r="N43"/>
  <c r="M33"/>
  <c r="M43"/>
  <c r="L33"/>
  <c r="L43"/>
  <c r="K33"/>
  <c r="K43"/>
  <c r="J33"/>
  <c r="J43"/>
  <c r="I33"/>
  <c r="I43"/>
  <c r="H33"/>
  <c r="H43"/>
  <c r="G33"/>
  <c r="G43"/>
  <c r="F33"/>
  <c r="F43"/>
  <c r="E33"/>
  <c r="E43"/>
  <c r="D33"/>
  <c r="D43"/>
  <c r="C33"/>
  <c r="BK33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K27"/>
  <c r="C27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J9"/>
  <c r="BI9"/>
  <c r="BI28"/>
  <c r="BH9"/>
  <c r="BG9"/>
  <c r="BG28"/>
  <c r="BF9"/>
  <c r="BE9"/>
  <c r="BE28"/>
  <c r="BD9"/>
  <c r="BC9"/>
  <c r="BC28"/>
  <c r="BB9"/>
  <c r="BA9"/>
  <c r="BA28"/>
  <c r="AZ9"/>
  <c r="AY9"/>
  <c r="AY28"/>
  <c r="AX9"/>
  <c r="AW9"/>
  <c r="AW28"/>
  <c r="AV9"/>
  <c r="AU9"/>
  <c r="AU28"/>
  <c r="AT9"/>
  <c r="AS9"/>
  <c r="AS28"/>
  <c r="AR9"/>
  <c r="AQ9"/>
  <c r="AQ28"/>
  <c r="AP9"/>
  <c r="AO9"/>
  <c r="AO28"/>
  <c r="AN9"/>
  <c r="AM9"/>
  <c r="AM28"/>
  <c r="AL9"/>
  <c r="AK9"/>
  <c r="AK28"/>
  <c r="AJ9"/>
  <c r="AI9"/>
  <c r="AI28"/>
  <c r="AH9"/>
  <c r="AG9"/>
  <c r="AG28"/>
  <c r="AF9"/>
  <c r="AE9"/>
  <c r="AE28"/>
  <c r="AD9"/>
  <c r="AC9"/>
  <c r="AC28"/>
  <c r="AB9"/>
  <c r="AA9"/>
  <c r="AA28"/>
  <c r="Z9"/>
  <c r="Y9"/>
  <c r="Y28"/>
  <c r="X9"/>
  <c r="W9"/>
  <c r="W28"/>
  <c r="V9"/>
  <c r="U9"/>
  <c r="U28"/>
  <c r="T9"/>
  <c r="S9"/>
  <c r="S28"/>
  <c r="R9"/>
  <c r="Q9"/>
  <c r="Q28"/>
  <c r="P9"/>
  <c r="O9"/>
  <c r="O28"/>
  <c r="N9"/>
  <c r="M9"/>
  <c r="M28"/>
  <c r="L9"/>
  <c r="K9"/>
  <c r="K28"/>
  <c r="J9"/>
  <c r="I9"/>
  <c r="I28"/>
  <c r="H9"/>
  <c r="G9"/>
  <c r="G28"/>
  <c r="F9"/>
  <c r="E9"/>
  <c r="E28"/>
  <c r="D9"/>
  <c r="C9"/>
  <c r="C28"/>
  <c r="BK15"/>
  <c r="C43"/>
  <c r="BK43"/>
  <c r="BK42"/>
  <c r="BK12"/>
  <c r="E64"/>
  <c r="I64"/>
  <c r="M64"/>
  <c r="Q64"/>
  <c r="U64"/>
  <c r="Y64"/>
  <c r="AC64"/>
  <c r="AG64"/>
  <c r="AK64"/>
  <c r="AO64"/>
  <c r="AU64"/>
  <c r="AW64"/>
  <c r="BA64"/>
  <c r="BI64"/>
  <c r="G64"/>
  <c r="K64"/>
  <c r="O64"/>
  <c r="S64"/>
  <c r="W64"/>
  <c r="AA64"/>
  <c r="AE64"/>
  <c r="AI64"/>
  <c r="AM64"/>
  <c r="AQ64"/>
  <c r="AS64"/>
  <c r="AY64"/>
  <c r="BC64"/>
  <c r="BE64"/>
  <c r="BG64"/>
  <c r="D28"/>
  <c r="D64"/>
  <c r="F28"/>
  <c r="F64"/>
  <c r="H28"/>
  <c r="H64"/>
  <c r="J28"/>
  <c r="J64"/>
  <c r="L28"/>
  <c r="L64"/>
  <c r="N28"/>
  <c r="N64"/>
  <c r="P28"/>
  <c r="P64"/>
  <c r="R28"/>
  <c r="R64"/>
  <c r="T28"/>
  <c r="T64"/>
  <c r="V28"/>
  <c r="V64"/>
  <c r="X28"/>
  <c r="X64"/>
  <c r="Z28"/>
  <c r="Z64"/>
  <c r="AB28"/>
  <c r="AB64"/>
  <c r="AD28"/>
  <c r="AD64"/>
  <c r="AF28"/>
  <c r="AF64"/>
  <c r="AH28"/>
  <c r="AH64"/>
  <c r="AJ28"/>
  <c r="AJ64"/>
  <c r="AL28"/>
  <c r="AL64"/>
  <c r="AN28"/>
  <c r="AN64"/>
  <c r="AP28"/>
  <c r="AP64"/>
  <c r="AR28"/>
  <c r="AR64"/>
  <c r="AT28"/>
  <c r="AT64"/>
  <c r="AV28"/>
  <c r="AV64"/>
  <c r="AX28"/>
  <c r="AX64"/>
  <c r="AZ28"/>
  <c r="AZ64"/>
  <c r="BB28"/>
  <c r="BB64"/>
  <c r="BD28"/>
  <c r="BD64"/>
  <c r="BF28"/>
  <c r="BF64"/>
  <c r="BH28"/>
  <c r="BH64"/>
  <c r="BJ28"/>
  <c r="BJ64"/>
  <c r="BK28"/>
  <c r="C64"/>
  <c r="BK64"/>
  <c r="BK9"/>
</calcChain>
</file>

<file path=xl/sharedStrings.xml><?xml version="1.0" encoding="utf-8"?>
<sst xmlns="http://schemas.openxmlformats.org/spreadsheetml/2006/main" count="110" uniqueCount="76">
  <si>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</si>
  <si>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</si>
  <si>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</si>
  <si>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</si>
  <si>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</si>
  <si>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</si>
  <si>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</si>
  <si>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</si>
  <si>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</si>
  <si>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</si>
  <si>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</si>
  <si>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</si>
  <si>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</si>
  <si>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</si>
  <si>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</si>
  <si>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</si>
  <si>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</si>
  <si>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</si>
  <si>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</si>
  <si>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</si>
  <si>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</si>
  <si>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</si>
  <si>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</si>
  <si>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</si>
  <si>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</si>
  <si>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</si>
  <si>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</si>
  <si>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</si>
  <si>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</si>
  <si>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</si>
  <si>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</si>
  <si>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</si>
  <si>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</si>
  <si>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</si>
  <si>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</si>
  <si>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</si>
  <si>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</si>
  <si>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</si>
  <si>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</si>
  <si>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</si>
  <si>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</si>
  <si>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</si>
  <si>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</si>
  <si>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</si>
  <si>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</si>
  <si>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</si>
  <si>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</si>
  <si>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</si>
  <si>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</si>
  <si>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</si>
  <si>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</si>
  <si>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</si>
  <si>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</si>
  <si>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</si>
  <si>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</si>
  <si>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</si>
  <si>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</si>
  <si>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</si>
  <si>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</si>
  <si>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</si>
  <si>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</si>
  <si>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</si>
  <si>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</si>
  <si>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MIP Advantage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</si>
  <si>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</si>
  <si>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</si>
  <si>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</si>
  <si>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</si>
  <si>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</si>
  <si>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</si>
  <si>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</si>
  <si>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</si>
  <si>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</si>
  <si>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</si>
  <si>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</si>
  <si>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29/02/2016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</si>
</sst>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8" fillId="0" borderId="22" xfId="2" applyNumberFormat="1" applyFont="1" applyFill="1" applyBorder="1" applyAlignment="1">
      <alignment horizontal="center" vertical="top" wrapText="1"/>
    </xf>
    <xf numFmtId="2" fontId="8" fillId="0" borderId="23" xfId="2" applyNumberFormat="1" applyFont="1" applyFill="1" applyBorder="1" applyAlignment="1">
      <alignment horizontal="center" vertical="top" wrapText="1"/>
    </xf>
    <xf numFmtId="2" fontId="8" fillId="0" borderId="21" xfId="2" applyNumberFormat="1" applyFont="1" applyFill="1" applyBorder="1" applyAlignment="1">
      <alignment horizontal="center" vertical="top" wrapText="1"/>
    </xf>
    <xf numFmtId="2" fontId="8" fillId="0" borderId="18" xfId="2" applyNumberFormat="1" applyFont="1" applyFill="1" applyBorder="1" applyAlignment="1">
      <alignment horizontal="center" vertical="top" wrapText="1"/>
    </xf>
    <xf numFmtId="2" fontId="8" fillId="0" borderId="19" xfId="2" applyNumberFormat="1" applyFont="1" applyFill="1" applyBorder="1" applyAlignment="1">
      <alignment horizontal="center" vertical="top" wrapText="1"/>
    </xf>
    <xf numFmtId="2" fontId="8" fillId="0" borderId="20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/>
    </xf>
    <xf numFmtId="2" fontId="8" fillId="0" borderId="13" xfId="2" applyNumberFormat="1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2" xfId="2" applyNumberFormat="1" applyFont="1" applyFill="1" applyBorder="1" applyAlignment="1">
      <alignment horizontal="center" vertical="top" wrapText="1"/>
    </xf>
    <xf numFmtId="2" fontId="4" fillId="0" borderId="13" xfId="2" applyNumberFormat="1" applyFont="1" applyFill="1" applyBorder="1" applyAlignment="1">
      <alignment horizontal="center" vertical="top" wrapText="1"/>
    </xf>
    <xf numFmtId="2" fontId="4" fillId="0" borderId="14" xfId="2" applyNumberFormat="1" applyFont="1" applyFill="1" applyBorder="1" applyAlignment="1">
      <alignment horizontal="center" vertical="top" wrapText="1"/>
    </xf>
    <xf numFmtId="3" fontId="8" fillId="0" borderId="15" xfId="2" applyNumberFormat="1" applyFont="1" applyFill="1" applyBorder="1" applyAlignment="1">
      <alignment horizontal="center" vertical="center" wrapText="1"/>
    </xf>
    <xf numFmtId="3" fontId="8" fillId="0" borderId="16" xfId="2" applyNumberFormat="1" applyFont="1" applyFill="1" applyBorder="1" applyAlignment="1">
      <alignment horizontal="center" vertical="center" wrapText="1"/>
    </xf>
    <xf numFmtId="3" fontId="8" fillId="0" borderId="17" xfId="2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1"/>
  <sheetViews>
    <sheetView showGridLines="0" tabSelected="1" zoomScale="85" zoomScaleNormal="85" workbookViewId="0">
      <selection activeCell="A28" sqref="A28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72" t="s">
        <v>41</v>
      </c>
      <c r="B1" s="58" t="s">
        <v>31</v>
      </c>
      <c r="C1" s="63" t="s">
        <v>75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73"/>
      <c r="B2" s="59"/>
      <c r="C2" s="49" t="s">
        <v>30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49" t="s">
        <v>26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  <c r="AQ2" s="49" t="s">
        <v>27</v>
      </c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1"/>
      <c r="BK2" s="66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73"/>
      <c r="B3" s="59"/>
      <c r="C3" s="52" t="s">
        <v>11</v>
      </c>
      <c r="D3" s="53"/>
      <c r="E3" s="53"/>
      <c r="F3" s="53"/>
      <c r="G3" s="53"/>
      <c r="H3" s="53"/>
      <c r="I3" s="53"/>
      <c r="J3" s="53"/>
      <c r="K3" s="53"/>
      <c r="L3" s="54"/>
      <c r="M3" s="52" t="s">
        <v>12</v>
      </c>
      <c r="N3" s="53"/>
      <c r="O3" s="53"/>
      <c r="P3" s="53"/>
      <c r="Q3" s="53"/>
      <c r="R3" s="53"/>
      <c r="S3" s="53"/>
      <c r="T3" s="53"/>
      <c r="U3" s="53"/>
      <c r="V3" s="54"/>
      <c r="W3" s="52" t="s">
        <v>11</v>
      </c>
      <c r="X3" s="53"/>
      <c r="Y3" s="53"/>
      <c r="Z3" s="53"/>
      <c r="AA3" s="53"/>
      <c r="AB3" s="53"/>
      <c r="AC3" s="53"/>
      <c r="AD3" s="53"/>
      <c r="AE3" s="53"/>
      <c r="AF3" s="54"/>
      <c r="AG3" s="52" t="s">
        <v>12</v>
      </c>
      <c r="AH3" s="53"/>
      <c r="AI3" s="53"/>
      <c r="AJ3" s="53"/>
      <c r="AK3" s="53"/>
      <c r="AL3" s="53"/>
      <c r="AM3" s="53"/>
      <c r="AN3" s="53"/>
      <c r="AO3" s="53"/>
      <c r="AP3" s="54"/>
      <c r="AQ3" s="52" t="s">
        <v>11</v>
      </c>
      <c r="AR3" s="53"/>
      <c r="AS3" s="53"/>
      <c r="AT3" s="53"/>
      <c r="AU3" s="53"/>
      <c r="AV3" s="53"/>
      <c r="AW3" s="53"/>
      <c r="AX3" s="53"/>
      <c r="AY3" s="53"/>
      <c r="AZ3" s="54"/>
      <c r="BA3" s="52" t="s">
        <v>12</v>
      </c>
      <c r="BB3" s="53"/>
      <c r="BC3" s="53"/>
      <c r="BD3" s="53"/>
      <c r="BE3" s="53"/>
      <c r="BF3" s="53"/>
      <c r="BG3" s="53"/>
      <c r="BH3" s="53"/>
      <c r="BI3" s="53"/>
      <c r="BJ3" s="54"/>
      <c r="BK3" s="67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73"/>
      <c r="B4" s="59"/>
      <c r="C4" s="43" t="s">
        <v>37</v>
      </c>
      <c r="D4" s="44"/>
      <c r="E4" s="44"/>
      <c r="F4" s="44"/>
      <c r="G4" s="45"/>
      <c r="H4" s="46" t="s">
        <v>38</v>
      </c>
      <c r="I4" s="47"/>
      <c r="J4" s="47"/>
      <c r="K4" s="47"/>
      <c r="L4" s="48"/>
      <c r="M4" s="43" t="s">
        <v>37</v>
      </c>
      <c r="N4" s="44"/>
      <c r="O4" s="44"/>
      <c r="P4" s="44"/>
      <c r="Q4" s="45"/>
      <c r="R4" s="46" t="s">
        <v>38</v>
      </c>
      <c r="S4" s="47"/>
      <c r="T4" s="47"/>
      <c r="U4" s="47"/>
      <c r="V4" s="48"/>
      <c r="W4" s="43" t="s">
        <v>37</v>
      </c>
      <c r="X4" s="44"/>
      <c r="Y4" s="44"/>
      <c r="Z4" s="44"/>
      <c r="AA4" s="45"/>
      <c r="AB4" s="46" t="s">
        <v>38</v>
      </c>
      <c r="AC4" s="47"/>
      <c r="AD4" s="47"/>
      <c r="AE4" s="47"/>
      <c r="AF4" s="48"/>
      <c r="AG4" s="43" t="s">
        <v>37</v>
      </c>
      <c r="AH4" s="44"/>
      <c r="AI4" s="44"/>
      <c r="AJ4" s="44"/>
      <c r="AK4" s="45"/>
      <c r="AL4" s="46" t="s">
        <v>38</v>
      </c>
      <c r="AM4" s="47"/>
      <c r="AN4" s="47"/>
      <c r="AO4" s="47"/>
      <c r="AP4" s="48"/>
      <c r="AQ4" s="43" t="s">
        <v>37</v>
      </c>
      <c r="AR4" s="44"/>
      <c r="AS4" s="44"/>
      <c r="AT4" s="44"/>
      <c r="AU4" s="45"/>
      <c r="AV4" s="46" t="s">
        <v>38</v>
      </c>
      <c r="AW4" s="47"/>
      <c r="AX4" s="47"/>
      <c r="AY4" s="47"/>
      <c r="AZ4" s="48"/>
      <c r="BA4" s="43" t="s">
        <v>37</v>
      </c>
      <c r="BB4" s="44"/>
      <c r="BC4" s="44"/>
      <c r="BD4" s="44"/>
      <c r="BE4" s="45"/>
      <c r="BF4" s="46" t="s">
        <v>38</v>
      </c>
      <c r="BG4" s="47"/>
      <c r="BH4" s="47"/>
      <c r="BI4" s="47"/>
      <c r="BJ4" s="48"/>
      <c r="BK4" s="67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73"/>
      <c r="B5" s="5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8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2"/>
    </row>
    <row r="7" spans="1:107">
      <c r="A7" s="16" t="s">
        <v>42</v>
      </c>
      <c r="B7" s="20" t="s">
        <v>13</v>
      </c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2"/>
    </row>
    <row r="8" spans="1:107">
      <c r="A8" s="16"/>
      <c r="B8" s="21" t="s">
        <v>61</v>
      </c>
      <c r="C8" s="32">
        <v>0</v>
      </c>
      <c r="D8" s="33">
        <v>0.88293225903440009</v>
      </c>
      <c r="E8" s="32">
        <v>0</v>
      </c>
      <c r="F8" s="32">
        <v>0</v>
      </c>
      <c r="G8" s="32">
        <v>0</v>
      </c>
      <c r="H8" s="32">
        <v>0.3870944218615</v>
      </c>
      <c r="I8" s="33">
        <v>1087.9663976520676</v>
      </c>
      <c r="J8" s="33">
        <v>932.95802563151574</v>
      </c>
      <c r="K8" s="33">
        <v>89.540813468586109</v>
      </c>
      <c r="L8" s="34">
        <v>7.3873762392409992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7.6148894758400004E-2</v>
      </c>
      <c r="S8" s="33">
        <v>4.0669238162068</v>
      </c>
      <c r="T8" s="33">
        <v>26.865910898448103</v>
      </c>
      <c r="U8" s="33">
        <v>0</v>
      </c>
      <c r="V8" s="34">
        <v>4.9658839357585993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2.3315251094089002</v>
      </c>
      <c r="AW8" s="33">
        <v>677.233412700445</v>
      </c>
      <c r="AX8" s="33">
        <v>255.97513485524081</v>
      </c>
      <c r="AY8" s="33">
        <v>8.6226064185170994</v>
      </c>
      <c r="AZ8" s="34">
        <v>37.780046590480993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0.52015102206640018</v>
      </c>
      <c r="BG8" s="33">
        <v>23.704895707793</v>
      </c>
      <c r="BH8" s="33">
        <v>25.497031434310202</v>
      </c>
      <c r="BI8" s="33">
        <v>0</v>
      </c>
      <c r="BJ8" s="34">
        <v>4.8271099034300005E-2</v>
      </c>
      <c r="BK8" s="35">
        <v>3186.8105821547747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0.88293225903440009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0.3870944218615</v>
      </c>
      <c r="I9" s="30">
        <f t="shared" si="0"/>
        <v>1087.9663976520676</v>
      </c>
      <c r="J9" s="30">
        <f t="shared" si="0"/>
        <v>932.95802563151574</v>
      </c>
      <c r="K9" s="30">
        <f t="shared" si="0"/>
        <v>89.540813468586109</v>
      </c>
      <c r="L9" s="30">
        <f t="shared" si="0"/>
        <v>7.3873762392409992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7.6148894758400004E-2</v>
      </c>
      <c r="S9" s="30">
        <f t="shared" si="0"/>
        <v>4.0669238162068</v>
      </c>
      <c r="T9" s="30">
        <f t="shared" si="0"/>
        <v>26.865910898448103</v>
      </c>
      <c r="U9" s="30">
        <f t="shared" si="0"/>
        <v>0</v>
      </c>
      <c r="V9" s="30">
        <f t="shared" si="0"/>
        <v>4.9658839357585993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2.3315251094089002</v>
      </c>
      <c r="AW9" s="30">
        <f t="shared" si="0"/>
        <v>677.233412700445</v>
      </c>
      <c r="AX9" s="30">
        <f t="shared" si="0"/>
        <v>255.97513485524081</v>
      </c>
      <c r="AY9" s="30">
        <f t="shared" si="0"/>
        <v>8.6226064185170994</v>
      </c>
      <c r="AZ9" s="30">
        <f t="shared" si="0"/>
        <v>37.780046590480993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0.52015102206640018</v>
      </c>
      <c r="BG9" s="30">
        <f t="shared" si="0"/>
        <v>23.704895707793</v>
      </c>
      <c r="BH9" s="30">
        <f t="shared" si="0"/>
        <v>25.497031434310202</v>
      </c>
      <c r="BI9" s="30">
        <f t="shared" si="0"/>
        <v>0</v>
      </c>
      <c r="BJ9" s="30">
        <f t="shared" si="0"/>
        <v>4.8271099034300005E-2</v>
      </c>
      <c r="BK9" s="31">
        <f>SUM(C9:BJ9)</f>
        <v>3186.8105821547747</v>
      </c>
    </row>
    <row r="10" spans="1:107">
      <c r="A10" s="16" t="s">
        <v>43</v>
      </c>
      <c r="B10" s="20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>
      <c r="A23" s="16"/>
      <c r="B23" s="29" t="s">
        <v>66</v>
      </c>
      <c r="C23" s="33">
        <v>0</v>
      </c>
      <c r="D23" s="33">
        <v>0.2352865094827</v>
      </c>
      <c r="E23" s="33">
        <v>0</v>
      </c>
      <c r="F23" s="33">
        <v>0</v>
      </c>
      <c r="G23" s="33">
        <v>0</v>
      </c>
      <c r="H23" s="33">
        <v>4.2006621137699998E-2</v>
      </c>
      <c r="I23" s="33">
        <v>14.740055420896301</v>
      </c>
      <c r="J23" s="33">
        <v>0</v>
      </c>
      <c r="K23" s="33">
        <v>0</v>
      </c>
      <c r="L23" s="33">
        <v>3.8072422540686999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1.8334989102999997E-2</v>
      </c>
      <c r="S23" s="33">
        <v>1.5224367510688999</v>
      </c>
      <c r="T23" s="33">
        <v>0</v>
      </c>
      <c r="U23" s="33">
        <v>0</v>
      </c>
      <c r="V23" s="33">
        <v>6.0740936254826998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0.89869270430710002</v>
      </c>
      <c r="AW23" s="33">
        <v>38.024380096654895</v>
      </c>
      <c r="AX23" s="33">
        <v>0</v>
      </c>
      <c r="AY23" s="33">
        <v>0</v>
      </c>
      <c r="AZ23" s="33">
        <v>2.4998731541717998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3.43560181716E-2</v>
      </c>
      <c r="BG23" s="33">
        <v>0</v>
      </c>
      <c r="BH23" s="33">
        <v>0</v>
      </c>
      <c r="BI23" s="33">
        <v>0</v>
      </c>
      <c r="BJ23" s="33">
        <v>0.11744855700000001</v>
      </c>
      <c r="BK23" s="36">
        <v>68.01420670154539</v>
      </c>
    </row>
    <row r="24" spans="1:63">
      <c r="A24" s="16"/>
      <c r="B24" s="29" t="s">
        <v>64</v>
      </c>
      <c r="C24" s="33">
        <v>0</v>
      </c>
      <c r="D24" s="33">
        <v>0.53579087448270002</v>
      </c>
      <c r="E24" s="33">
        <v>0</v>
      </c>
      <c r="F24" s="33">
        <v>0</v>
      </c>
      <c r="G24" s="33">
        <v>0</v>
      </c>
      <c r="H24" s="33">
        <v>3.7400610040336004</v>
      </c>
      <c r="I24" s="33">
        <v>72.893387015413595</v>
      </c>
      <c r="J24" s="33">
        <v>5.9143630256551001</v>
      </c>
      <c r="K24" s="33">
        <v>0</v>
      </c>
      <c r="L24" s="33">
        <v>11.075570572516897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1.4442936834473001</v>
      </c>
      <c r="S24" s="33">
        <v>2.4680831655100002E-2</v>
      </c>
      <c r="T24" s="33">
        <v>0</v>
      </c>
      <c r="U24" s="33">
        <v>0</v>
      </c>
      <c r="V24" s="33">
        <v>3.4978621765860001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12.155217146784301</v>
      </c>
      <c r="AW24" s="33">
        <v>117.6324835566888</v>
      </c>
      <c r="AX24" s="33">
        <v>1.7984407617931002</v>
      </c>
      <c r="AY24" s="33">
        <v>0</v>
      </c>
      <c r="AZ24" s="33">
        <v>18.854721850790902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5.4775153170995994</v>
      </c>
      <c r="BG24" s="33">
        <v>51.955018177930896</v>
      </c>
      <c r="BH24" s="33">
        <v>1.9493040490344</v>
      </c>
      <c r="BI24" s="33">
        <v>0</v>
      </c>
      <c r="BJ24" s="33">
        <v>2.7594949247235996</v>
      </c>
      <c r="BK24" s="36">
        <v>311.70820496863587</v>
      </c>
    </row>
    <row r="25" spans="1:63">
      <c r="A25" s="16"/>
      <c r="B25" s="29" t="s">
        <v>65</v>
      </c>
      <c r="C25" s="33">
        <v>0</v>
      </c>
      <c r="D25" s="33">
        <v>8.691470507</v>
      </c>
      <c r="E25" s="33">
        <v>0</v>
      </c>
      <c r="F25" s="33">
        <v>0</v>
      </c>
      <c r="G25" s="33">
        <v>0</v>
      </c>
      <c r="H25" s="33">
        <v>1.3416512807232996</v>
      </c>
      <c r="I25" s="33">
        <v>95.681809631413302</v>
      </c>
      <c r="J25" s="33">
        <v>1.6471680541378999</v>
      </c>
      <c r="K25" s="33">
        <v>0</v>
      </c>
      <c r="L25" s="33">
        <v>7.1881822995511993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0.52011013386140004</v>
      </c>
      <c r="S25" s="33">
        <v>2.4289766095170999</v>
      </c>
      <c r="T25" s="33">
        <v>0</v>
      </c>
      <c r="U25" s="33">
        <v>0</v>
      </c>
      <c r="V25" s="33">
        <v>5.2470314608619999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4.0182023894382999</v>
      </c>
      <c r="AW25" s="33">
        <v>49.778756296929487</v>
      </c>
      <c r="AX25" s="33">
        <v>0</v>
      </c>
      <c r="AY25" s="33">
        <v>0</v>
      </c>
      <c r="AZ25" s="33">
        <v>6.8708453084464001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0.46341717782479985</v>
      </c>
      <c r="BG25" s="33">
        <v>0.2866845330344</v>
      </c>
      <c r="BH25" s="33">
        <v>7.3342968535517006</v>
      </c>
      <c r="BI25" s="33">
        <v>0</v>
      </c>
      <c r="BJ25" s="33">
        <v>0.35480719858589999</v>
      </c>
      <c r="BK25" s="36">
        <v>191.85340973487718</v>
      </c>
    </row>
    <row r="26" spans="1:63">
      <c r="A26" s="16"/>
      <c r="B26" s="29" t="s">
        <v>63</v>
      </c>
      <c r="C26" s="33">
        <v>0</v>
      </c>
      <c r="D26" s="33">
        <v>0.21182836820680001</v>
      </c>
      <c r="E26" s="33">
        <v>0</v>
      </c>
      <c r="F26" s="33">
        <v>0</v>
      </c>
      <c r="G26" s="33">
        <v>0</v>
      </c>
      <c r="H26" s="33">
        <v>5.1462045999899994E-2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8.9112010339999995E-4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3.9693753448154014</v>
      </c>
      <c r="AW26" s="33">
        <v>3.5676318161721996</v>
      </c>
      <c r="AX26" s="33">
        <v>0.98032466731029988</v>
      </c>
      <c r="AY26" s="33">
        <v>0</v>
      </c>
      <c r="AZ26" s="33">
        <v>2.2521658522400005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0.45124065437689986</v>
      </c>
      <c r="BG26" s="33">
        <v>0</v>
      </c>
      <c r="BH26" s="33">
        <v>0</v>
      </c>
      <c r="BI26" s="33">
        <v>0</v>
      </c>
      <c r="BJ26" s="33">
        <v>0.98905055748269999</v>
      </c>
      <c r="BK26" s="36">
        <v>12.473970426707602</v>
      </c>
    </row>
    <row r="27" spans="1:63">
      <c r="A27" s="16"/>
      <c r="B27" s="22" t="s">
        <v>53</v>
      </c>
      <c r="C27" s="30">
        <f>SUM(C23:C26)</f>
        <v>0</v>
      </c>
      <c r="D27" s="30">
        <f t="shared" ref="D27:BJ27" si="3">SUM(D23:D26)</f>
        <v>9.6743762591722007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5.1751809518945002</v>
      </c>
      <c r="I27" s="30">
        <f t="shared" si="3"/>
        <v>183.31525206772318</v>
      </c>
      <c r="J27" s="30">
        <f t="shared" si="3"/>
        <v>7.5615310797930002</v>
      </c>
      <c r="K27" s="30">
        <f t="shared" si="3"/>
        <v>0</v>
      </c>
      <c r="L27" s="30">
        <f t="shared" si="3"/>
        <v>22.070995126136793</v>
      </c>
      <c r="M27" s="30">
        <f t="shared" si="3"/>
        <v>0</v>
      </c>
      <c r="N27" s="30">
        <f t="shared" si="3"/>
        <v>0</v>
      </c>
      <c r="O27" s="30">
        <f t="shared" si="3"/>
        <v>0</v>
      </c>
      <c r="P27" s="30">
        <f t="shared" si="3"/>
        <v>0</v>
      </c>
      <c r="Q27" s="30">
        <f t="shared" si="3"/>
        <v>0</v>
      </c>
      <c r="R27" s="30">
        <f t="shared" si="3"/>
        <v>1.9836299265151003</v>
      </c>
      <c r="S27" s="30">
        <f t="shared" si="3"/>
        <v>3.9760941922410997</v>
      </c>
      <c r="T27" s="30">
        <f t="shared" si="3"/>
        <v>0</v>
      </c>
      <c r="U27" s="30">
        <f t="shared" si="3"/>
        <v>0</v>
      </c>
      <c r="V27" s="30">
        <f t="shared" si="3"/>
        <v>14.818987262930701</v>
      </c>
      <c r="W27" s="30">
        <f t="shared" si="3"/>
        <v>0</v>
      </c>
      <c r="X27" s="30">
        <f t="shared" si="3"/>
        <v>0</v>
      </c>
      <c r="Y27" s="30">
        <f t="shared" si="3"/>
        <v>0</v>
      </c>
      <c r="Z27" s="30">
        <f t="shared" si="3"/>
        <v>0</v>
      </c>
      <c r="AA27" s="30">
        <f t="shared" si="3"/>
        <v>0</v>
      </c>
      <c r="AB27" s="30">
        <f t="shared" si="3"/>
        <v>0</v>
      </c>
      <c r="AC27" s="30">
        <f t="shared" si="3"/>
        <v>0</v>
      </c>
      <c r="AD27" s="30">
        <f t="shared" si="3"/>
        <v>0</v>
      </c>
      <c r="AE27" s="30">
        <f t="shared" si="3"/>
        <v>0</v>
      </c>
      <c r="AF27" s="30">
        <f t="shared" si="3"/>
        <v>0</v>
      </c>
      <c r="AG27" s="30">
        <f t="shared" si="3"/>
        <v>0</v>
      </c>
      <c r="AH27" s="30">
        <f t="shared" si="3"/>
        <v>0</v>
      </c>
      <c r="AI27" s="30">
        <f t="shared" si="3"/>
        <v>0</v>
      </c>
      <c r="AJ27" s="30">
        <f t="shared" si="3"/>
        <v>0</v>
      </c>
      <c r="AK27" s="30">
        <f t="shared" si="3"/>
        <v>0</v>
      </c>
      <c r="AL27" s="30">
        <f t="shared" si="3"/>
        <v>0</v>
      </c>
      <c r="AM27" s="30">
        <f t="shared" si="3"/>
        <v>0</v>
      </c>
      <c r="AN27" s="30">
        <f t="shared" si="3"/>
        <v>0</v>
      </c>
      <c r="AO27" s="30">
        <f t="shared" si="3"/>
        <v>0</v>
      </c>
      <c r="AP27" s="30">
        <f t="shared" si="3"/>
        <v>0</v>
      </c>
      <c r="AQ27" s="30">
        <f t="shared" si="3"/>
        <v>0</v>
      </c>
      <c r="AR27" s="30">
        <f t="shared" si="3"/>
        <v>0</v>
      </c>
      <c r="AS27" s="30">
        <f t="shared" si="3"/>
        <v>0</v>
      </c>
      <c r="AT27" s="30">
        <f t="shared" si="3"/>
        <v>0</v>
      </c>
      <c r="AU27" s="30">
        <f t="shared" si="3"/>
        <v>0</v>
      </c>
      <c r="AV27" s="30">
        <f t="shared" si="3"/>
        <v>21.041487585345102</v>
      </c>
      <c r="AW27" s="30">
        <f t="shared" si="3"/>
        <v>209.00325176644537</v>
      </c>
      <c r="AX27" s="30">
        <f t="shared" si="3"/>
        <v>2.7787654291033999</v>
      </c>
      <c r="AY27" s="30">
        <f t="shared" si="3"/>
        <v>0</v>
      </c>
      <c r="AZ27" s="30">
        <f t="shared" si="3"/>
        <v>30.477606165649103</v>
      </c>
      <c r="BA27" s="30">
        <f t="shared" si="3"/>
        <v>0</v>
      </c>
      <c r="BB27" s="30">
        <f t="shared" si="3"/>
        <v>0</v>
      </c>
      <c r="BC27" s="30">
        <f t="shared" si="3"/>
        <v>0</v>
      </c>
      <c r="BD27" s="30">
        <f t="shared" si="3"/>
        <v>0</v>
      </c>
      <c r="BE27" s="30">
        <f t="shared" si="3"/>
        <v>0</v>
      </c>
      <c r="BF27" s="30">
        <f t="shared" si="3"/>
        <v>6.426529167472899</v>
      </c>
      <c r="BG27" s="30">
        <f t="shared" si="3"/>
        <v>52.241702710965299</v>
      </c>
      <c r="BH27" s="30">
        <f t="shared" si="3"/>
        <v>9.2836009025860999</v>
      </c>
      <c r="BI27" s="30">
        <f t="shared" si="3"/>
        <v>0</v>
      </c>
      <c r="BJ27" s="30">
        <f t="shared" si="3"/>
        <v>4.2208012377921991</v>
      </c>
      <c r="BK27" s="37">
        <f>SUM(C27:BJ27)</f>
        <v>584.04979183176602</v>
      </c>
    </row>
    <row r="28" spans="1:63">
      <c r="A28" s="16"/>
      <c r="B28" s="22" t="s">
        <v>46</v>
      </c>
      <c r="C28" s="30">
        <f>+C9+C12+C15+C18+C21+C27</f>
        <v>0</v>
      </c>
      <c r="D28" s="30">
        <f t="shared" ref="D28:BJ28" si="4">+D9+D12+D15+D18+D21+D27</f>
        <v>10.5573085182066</v>
      </c>
      <c r="E28" s="30">
        <f t="shared" si="4"/>
        <v>0</v>
      </c>
      <c r="F28" s="30">
        <f t="shared" si="4"/>
        <v>0</v>
      </c>
      <c r="G28" s="30">
        <f t="shared" si="4"/>
        <v>0</v>
      </c>
      <c r="H28" s="30">
        <f t="shared" si="4"/>
        <v>5.562275373756</v>
      </c>
      <c r="I28" s="30">
        <f t="shared" si="4"/>
        <v>1271.2816497197907</v>
      </c>
      <c r="J28" s="30">
        <f t="shared" si="4"/>
        <v>940.51955671130872</v>
      </c>
      <c r="K28" s="30">
        <f t="shared" si="4"/>
        <v>89.540813468586109</v>
      </c>
      <c r="L28" s="30">
        <f t="shared" si="4"/>
        <v>29.458371365377793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  <c r="Q28" s="30">
        <f t="shared" si="4"/>
        <v>0</v>
      </c>
      <c r="R28" s="30">
        <f t="shared" si="4"/>
        <v>2.0597788212735004</v>
      </c>
      <c r="S28" s="30">
        <f t="shared" si="4"/>
        <v>8.0430180084479002</v>
      </c>
      <c r="T28" s="30">
        <f t="shared" si="4"/>
        <v>26.865910898448103</v>
      </c>
      <c r="U28" s="30">
        <f t="shared" si="4"/>
        <v>0</v>
      </c>
      <c r="V28" s="30">
        <f t="shared" si="4"/>
        <v>19.784871198689302</v>
      </c>
      <c r="W28" s="30">
        <f t="shared" si="4"/>
        <v>0</v>
      </c>
      <c r="X28" s="30">
        <f t="shared" si="4"/>
        <v>0</v>
      </c>
      <c r="Y28" s="30">
        <f t="shared" si="4"/>
        <v>0</v>
      </c>
      <c r="Z28" s="30">
        <f t="shared" si="4"/>
        <v>0</v>
      </c>
      <c r="AA28" s="30">
        <f t="shared" si="4"/>
        <v>0</v>
      </c>
      <c r="AB28" s="30">
        <f t="shared" si="4"/>
        <v>0</v>
      </c>
      <c r="AC28" s="30">
        <f t="shared" si="4"/>
        <v>0</v>
      </c>
      <c r="AD28" s="30">
        <f t="shared" si="4"/>
        <v>0</v>
      </c>
      <c r="AE28" s="30">
        <f t="shared" si="4"/>
        <v>0</v>
      </c>
      <c r="AF28" s="30">
        <f t="shared" si="4"/>
        <v>0</v>
      </c>
      <c r="AG28" s="30">
        <f t="shared" si="4"/>
        <v>0</v>
      </c>
      <c r="AH28" s="30">
        <f t="shared" si="4"/>
        <v>0</v>
      </c>
      <c r="AI28" s="30">
        <f t="shared" si="4"/>
        <v>0</v>
      </c>
      <c r="AJ28" s="30">
        <f t="shared" si="4"/>
        <v>0</v>
      </c>
      <c r="AK28" s="30">
        <f t="shared" si="4"/>
        <v>0</v>
      </c>
      <c r="AL28" s="30">
        <f t="shared" si="4"/>
        <v>0</v>
      </c>
      <c r="AM28" s="30">
        <f t="shared" si="4"/>
        <v>0</v>
      </c>
      <c r="AN28" s="30">
        <f t="shared" si="4"/>
        <v>0</v>
      </c>
      <c r="AO28" s="30">
        <f t="shared" si="4"/>
        <v>0</v>
      </c>
      <c r="AP28" s="30">
        <f t="shared" si="4"/>
        <v>0</v>
      </c>
      <c r="AQ28" s="30">
        <f t="shared" si="4"/>
        <v>0</v>
      </c>
      <c r="AR28" s="30">
        <f t="shared" si="4"/>
        <v>0</v>
      </c>
      <c r="AS28" s="30">
        <f t="shared" si="4"/>
        <v>0</v>
      </c>
      <c r="AT28" s="30">
        <f t="shared" si="4"/>
        <v>0</v>
      </c>
      <c r="AU28" s="30">
        <f t="shared" si="4"/>
        <v>0</v>
      </c>
      <c r="AV28" s="30">
        <f t="shared" si="4"/>
        <v>23.373012694754003</v>
      </c>
      <c r="AW28" s="30">
        <f t="shared" si="4"/>
        <v>886.23666446689037</v>
      </c>
      <c r="AX28" s="30">
        <f t="shared" si="4"/>
        <v>258.75390028434418</v>
      </c>
      <c r="AY28" s="30">
        <f t="shared" si="4"/>
        <v>8.6226064185170994</v>
      </c>
      <c r="AZ28" s="30">
        <f t="shared" si="4"/>
        <v>68.257652756130099</v>
      </c>
      <c r="BA28" s="30">
        <f t="shared" si="4"/>
        <v>0</v>
      </c>
      <c r="BB28" s="30">
        <f t="shared" si="4"/>
        <v>0</v>
      </c>
      <c r="BC28" s="30">
        <f t="shared" si="4"/>
        <v>0</v>
      </c>
      <c r="BD28" s="30">
        <f t="shared" si="4"/>
        <v>0</v>
      </c>
      <c r="BE28" s="30">
        <f t="shared" si="4"/>
        <v>0</v>
      </c>
      <c r="BF28" s="30">
        <f t="shared" si="4"/>
        <v>6.9466801895392996</v>
      </c>
      <c r="BG28" s="30">
        <f t="shared" si="4"/>
        <v>75.946598418758299</v>
      </c>
      <c r="BH28" s="30">
        <f t="shared" si="4"/>
        <v>34.780632336896304</v>
      </c>
      <c r="BI28" s="30">
        <f t="shared" si="4"/>
        <v>0</v>
      </c>
      <c r="BJ28" s="30">
        <f t="shared" si="4"/>
        <v>4.2690723368264987</v>
      </c>
      <c r="BK28" s="31">
        <f>SUM(C28:BJ28)</f>
        <v>3770.8603739865403</v>
      </c>
    </row>
    <row r="29" spans="1:63" ht="3.75" customHeight="1">
      <c r="A29" s="16"/>
      <c r="B29" s="23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7"/>
    </row>
    <row r="30" spans="1:63">
      <c r="A30" s="16" t="s">
        <v>1</v>
      </c>
      <c r="B30" s="19" t="s">
        <v>7</v>
      </c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7"/>
    </row>
    <row r="31" spans="1:63" s="4" customFormat="1">
      <c r="A31" s="16" t="s">
        <v>42</v>
      </c>
      <c r="B31" s="20" t="s">
        <v>2</v>
      </c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1"/>
    </row>
    <row r="32" spans="1:63" s="4" customFormat="1">
      <c r="A32" s="16"/>
      <c r="B32" s="21" t="s">
        <v>67</v>
      </c>
      <c r="C32" s="38">
        <v>0</v>
      </c>
      <c r="D32" s="38">
        <v>0.44261432306890003</v>
      </c>
      <c r="E32" s="38">
        <v>0</v>
      </c>
      <c r="F32" s="38">
        <v>0</v>
      </c>
      <c r="G32" s="38">
        <v>0</v>
      </c>
      <c r="H32" s="38">
        <v>0.29095630599879996</v>
      </c>
      <c r="I32" s="39">
        <v>0</v>
      </c>
      <c r="J32" s="39">
        <v>0</v>
      </c>
      <c r="K32" s="39">
        <v>0</v>
      </c>
      <c r="L32" s="39">
        <v>1.2113089999E-3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0.10285607658459996</v>
      </c>
      <c r="S32" s="39">
        <v>0</v>
      </c>
      <c r="T32" s="39">
        <v>0</v>
      </c>
      <c r="U32" s="39">
        <v>0</v>
      </c>
      <c r="V32" s="39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9">
        <v>0</v>
      </c>
      <c r="AD32" s="39">
        <v>0</v>
      </c>
      <c r="AE32" s="39">
        <v>0</v>
      </c>
      <c r="AF32" s="39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38.484744109717901</v>
      </c>
      <c r="AW32" s="39">
        <v>4.209288376930501</v>
      </c>
      <c r="AX32" s="39">
        <v>0</v>
      </c>
      <c r="AY32" s="39">
        <v>0</v>
      </c>
      <c r="AZ32" s="40">
        <v>1.5592717291706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9.8922686813201164</v>
      </c>
      <c r="BG32" s="39">
        <v>0</v>
      </c>
      <c r="BH32" s="39">
        <v>0</v>
      </c>
      <c r="BI32" s="39">
        <v>0</v>
      </c>
      <c r="BJ32" s="40">
        <v>0.20083565717230001</v>
      </c>
      <c r="BK32" s="41">
        <v>55.184046568963616</v>
      </c>
    </row>
    <row r="33" spans="1:63" s="4" customFormat="1">
      <c r="A33" s="16"/>
      <c r="B33" s="22" t="s">
        <v>51</v>
      </c>
      <c r="C33" s="30">
        <f>SUM(C32)</f>
        <v>0</v>
      </c>
      <c r="D33" s="30">
        <f t="shared" ref="D33:BJ33" si="5">SUM(D32)</f>
        <v>0.44261432306890003</v>
      </c>
      <c r="E33" s="30">
        <f t="shared" si="5"/>
        <v>0</v>
      </c>
      <c r="F33" s="30">
        <f t="shared" si="5"/>
        <v>0</v>
      </c>
      <c r="G33" s="30">
        <f t="shared" si="5"/>
        <v>0</v>
      </c>
      <c r="H33" s="30">
        <f t="shared" si="5"/>
        <v>0.29095630599879996</v>
      </c>
      <c r="I33" s="30">
        <f t="shared" si="5"/>
        <v>0</v>
      </c>
      <c r="J33" s="30">
        <f t="shared" si="5"/>
        <v>0</v>
      </c>
      <c r="K33" s="30">
        <f t="shared" si="5"/>
        <v>0</v>
      </c>
      <c r="L33" s="30">
        <f t="shared" si="5"/>
        <v>1.2113089999E-3</v>
      </c>
      <c r="M33" s="30">
        <f t="shared" si="5"/>
        <v>0</v>
      </c>
      <c r="N33" s="30">
        <f t="shared" si="5"/>
        <v>0</v>
      </c>
      <c r="O33" s="30">
        <f t="shared" si="5"/>
        <v>0</v>
      </c>
      <c r="P33" s="30">
        <f t="shared" si="5"/>
        <v>0</v>
      </c>
      <c r="Q33" s="30">
        <f t="shared" si="5"/>
        <v>0</v>
      </c>
      <c r="R33" s="30">
        <f t="shared" si="5"/>
        <v>0.10285607658459996</v>
      </c>
      <c r="S33" s="30">
        <f t="shared" si="5"/>
        <v>0</v>
      </c>
      <c r="T33" s="30">
        <f t="shared" si="5"/>
        <v>0</v>
      </c>
      <c r="U33" s="30">
        <f t="shared" si="5"/>
        <v>0</v>
      </c>
      <c r="V33" s="30">
        <f t="shared" si="5"/>
        <v>0</v>
      </c>
      <c r="W33" s="30">
        <f t="shared" si="5"/>
        <v>0</v>
      </c>
      <c r="X33" s="30">
        <f t="shared" si="5"/>
        <v>0</v>
      </c>
      <c r="Y33" s="30">
        <f t="shared" si="5"/>
        <v>0</v>
      </c>
      <c r="Z33" s="30">
        <f t="shared" si="5"/>
        <v>0</v>
      </c>
      <c r="AA33" s="30">
        <f t="shared" si="5"/>
        <v>0</v>
      </c>
      <c r="AB33" s="30">
        <f t="shared" si="5"/>
        <v>0</v>
      </c>
      <c r="AC33" s="30">
        <f t="shared" si="5"/>
        <v>0</v>
      </c>
      <c r="AD33" s="30">
        <f t="shared" si="5"/>
        <v>0</v>
      </c>
      <c r="AE33" s="30">
        <f t="shared" si="5"/>
        <v>0</v>
      </c>
      <c r="AF33" s="30">
        <f t="shared" si="5"/>
        <v>0</v>
      </c>
      <c r="AG33" s="30">
        <f t="shared" si="5"/>
        <v>0</v>
      </c>
      <c r="AH33" s="30">
        <f t="shared" si="5"/>
        <v>0</v>
      </c>
      <c r="AI33" s="30">
        <f t="shared" si="5"/>
        <v>0</v>
      </c>
      <c r="AJ33" s="30">
        <f t="shared" si="5"/>
        <v>0</v>
      </c>
      <c r="AK33" s="30">
        <f t="shared" si="5"/>
        <v>0</v>
      </c>
      <c r="AL33" s="30">
        <f t="shared" si="5"/>
        <v>0</v>
      </c>
      <c r="AM33" s="30">
        <f t="shared" si="5"/>
        <v>0</v>
      </c>
      <c r="AN33" s="30">
        <f t="shared" si="5"/>
        <v>0</v>
      </c>
      <c r="AO33" s="30">
        <f t="shared" si="5"/>
        <v>0</v>
      </c>
      <c r="AP33" s="30">
        <f t="shared" si="5"/>
        <v>0</v>
      </c>
      <c r="AQ33" s="30">
        <f t="shared" si="5"/>
        <v>0</v>
      </c>
      <c r="AR33" s="30">
        <f t="shared" si="5"/>
        <v>0</v>
      </c>
      <c r="AS33" s="30">
        <f t="shared" si="5"/>
        <v>0</v>
      </c>
      <c r="AT33" s="30">
        <f t="shared" si="5"/>
        <v>0</v>
      </c>
      <c r="AU33" s="30">
        <f t="shared" si="5"/>
        <v>0</v>
      </c>
      <c r="AV33" s="30">
        <f t="shared" si="5"/>
        <v>38.484744109717901</v>
      </c>
      <c r="AW33" s="30">
        <f t="shared" si="5"/>
        <v>4.209288376930501</v>
      </c>
      <c r="AX33" s="30">
        <f t="shared" si="5"/>
        <v>0</v>
      </c>
      <c r="AY33" s="30">
        <f t="shared" si="5"/>
        <v>0</v>
      </c>
      <c r="AZ33" s="30">
        <f t="shared" si="5"/>
        <v>1.5592717291706</v>
      </c>
      <c r="BA33" s="30">
        <f t="shared" si="5"/>
        <v>0</v>
      </c>
      <c r="BB33" s="30">
        <f t="shared" si="5"/>
        <v>0</v>
      </c>
      <c r="BC33" s="30">
        <f t="shared" si="5"/>
        <v>0</v>
      </c>
      <c r="BD33" s="30">
        <f t="shared" si="5"/>
        <v>0</v>
      </c>
      <c r="BE33" s="30">
        <f t="shared" si="5"/>
        <v>0</v>
      </c>
      <c r="BF33" s="30">
        <f t="shared" si="5"/>
        <v>9.8922686813201164</v>
      </c>
      <c r="BG33" s="30">
        <f t="shared" si="5"/>
        <v>0</v>
      </c>
      <c r="BH33" s="30">
        <f t="shared" si="5"/>
        <v>0</v>
      </c>
      <c r="BI33" s="30">
        <f t="shared" si="5"/>
        <v>0</v>
      </c>
      <c r="BJ33" s="30">
        <f t="shared" si="5"/>
        <v>0.20083565717230001</v>
      </c>
      <c r="BK33" s="31">
        <f>SUM(C33:BJ33)</f>
        <v>55.184046568963616</v>
      </c>
    </row>
    <row r="34" spans="1:63">
      <c r="A34" s="16" t="s">
        <v>43</v>
      </c>
      <c r="B34" s="20" t="s">
        <v>16</v>
      </c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7"/>
    </row>
    <row r="35" spans="1:63">
      <c r="A35" s="16"/>
      <c r="B35" s="21" t="s">
        <v>69</v>
      </c>
      <c r="C35" s="32">
        <v>0</v>
      </c>
      <c r="D35" s="32">
        <v>0.19287165462059999</v>
      </c>
      <c r="E35" s="32">
        <v>0</v>
      </c>
      <c r="F35" s="32">
        <v>0</v>
      </c>
      <c r="G35" s="32">
        <v>0</v>
      </c>
      <c r="H35" s="32">
        <v>3.9802085758199997E-2</v>
      </c>
      <c r="I35" s="33">
        <v>0</v>
      </c>
      <c r="J35" s="33">
        <v>0</v>
      </c>
      <c r="K35" s="33">
        <v>0</v>
      </c>
      <c r="L35" s="34">
        <v>1.2281803102E-3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1.0266469689499999E-2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0.74510338582750002</v>
      </c>
      <c r="AS35" s="32">
        <v>0</v>
      </c>
      <c r="AT35" s="32">
        <v>0</v>
      </c>
      <c r="AU35" s="32">
        <v>0</v>
      </c>
      <c r="AV35" s="32">
        <v>7.8152143501965989</v>
      </c>
      <c r="AW35" s="33">
        <v>3.0924287802058998</v>
      </c>
      <c r="AX35" s="33">
        <v>0</v>
      </c>
      <c r="AY35" s="33">
        <v>0</v>
      </c>
      <c r="AZ35" s="34">
        <v>1.7426367136546999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6.7754695075454006</v>
      </c>
      <c r="BG35" s="33">
        <v>0.86453234482649999</v>
      </c>
      <c r="BH35" s="33">
        <v>0</v>
      </c>
      <c r="BI35" s="33">
        <v>0</v>
      </c>
      <c r="BJ35" s="34">
        <v>3.5840373791999999E-3</v>
      </c>
      <c r="BK35" s="35">
        <v>21.283137510014299</v>
      </c>
    </row>
    <row r="36" spans="1:63">
      <c r="A36" s="16"/>
      <c r="B36" s="21" t="s">
        <v>70</v>
      </c>
      <c r="C36" s="32">
        <v>0</v>
      </c>
      <c r="D36" s="32">
        <v>0.2028850389655</v>
      </c>
      <c r="E36" s="32">
        <v>0</v>
      </c>
      <c r="F36" s="32">
        <v>0</v>
      </c>
      <c r="G36" s="32">
        <v>0</v>
      </c>
      <c r="H36" s="32">
        <v>0.13865516555129997</v>
      </c>
      <c r="I36" s="33">
        <v>0</v>
      </c>
      <c r="J36" s="33">
        <v>0</v>
      </c>
      <c r="K36" s="33">
        <v>0</v>
      </c>
      <c r="L36" s="34">
        <v>0.4045194431377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2.9102430654500001E-2</v>
      </c>
      <c r="S36" s="33">
        <v>0</v>
      </c>
      <c r="T36" s="33">
        <v>0</v>
      </c>
      <c r="U36" s="33">
        <v>0</v>
      </c>
      <c r="V36" s="33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3">
        <v>0</v>
      </c>
      <c r="AS36" s="32">
        <v>0</v>
      </c>
      <c r="AT36" s="32">
        <v>0</v>
      </c>
      <c r="AU36" s="32">
        <v>0</v>
      </c>
      <c r="AV36" s="32">
        <v>15.131026379287221</v>
      </c>
      <c r="AW36" s="33">
        <v>0.65199957541249998</v>
      </c>
      <c r="AX36" s="33">
        <v>5.2562758620000008E-4</v>
      </c>
      <c r="AY36" s="33">
        <v>0</v>
      </c>
      <c r="AZ36" s="34">
        <v>1.7557336880684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11.047185845773985</v>
      </c>
      <c r="BG36" s="33">
        <v>2.7956754241199998E-2</v>
      </c>
      <c r="BH36" s="33">
        <v>0</v>
      </c>
      <c r="BI36" s="33">
        <v>0</v>
      </c>
      <c r="BJ36" s="34">
        <v>5.6045647585999999E-3</v>
      </c>
      <c r="BK36" s="35">
        <v>29.395194513437104</v>
      </c>
    </row>
    <row r="37" spans="1:63">
      <c r="A37" s="16"/>
      <c r="B37" s="21" t="s">
        <v>71</v>
      </c>
      <c r="C37" s="32">
        <v>0</v>
      </c>
      <c r="D37" s="32">
        <v>0.1676420222758</v>
      </c>
      <c r="E37" s="32">
        <v>0</v>
      </c>
      <c r="F37" s="32">
        <v>0</v>
      </c>
      <c r="G37" s="32">
        <v>0</v>
      </c>
      <c r="H37" s="32">
        <v>0.87575682192959992</v>
      </c>
      <c r="I37" s="33">
        <v>6.7285628620000005E-3</v>
      </c>
      <c r="J37" s="33">
        <v>0</v>
      </c>
      <c r="K37" s="33">
        <v>0</v>
      </c>
      <c r="L37" s="34">
        <v>0.89702986579290001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0.16682962630909998</v>
      </c>
      <c r="S37" s="33">
        <v>4.9533610339999991E-4</v>
      </c>
      <c r="T37" s="33">
        <v>0</v>
      </c>
      <c r="U37" s="33">
        <v>0</v>
      </c>
      <c r="V37" s="33">
        <v>4.2482072410000003E-4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14.572674925755287</v>
      </c>
      <c r="AW37" s="33">
        <v>0.40430456489609989</v>
      </c>
      <c r="AX37" s="33">
        <v>0</v>
      </c>
      <c r="AY37" s="33">
        <v>0</v>
      </c>
      <c r="AZ37" s="34">
        <v>1.3596210377231999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3.324405162950701</v>
      </c>
      <c r="BG37" s="33">
        <v>0.10296505637919999</v>
      </c>
      <c r="BH37" s="33">
        <v>0</v>
      </c>
      <c r="BI37" s="33">
        <v>0</v>
      </c>
      <c r="BJ37" s="34">
        <v>3.6321270398617997</v>
      </c>
      <c r="BK37" s="35">
        <v>25.511004843563192</v>
      </c>
    </row>
    <row r="38" spans="1:63">
      <c r="A38" s="16"/>
      <c r="B38" s="21" t="s">
        <v>72</v>
      </c>
      <c r="C38" s="32">
        <v>0</v>
      </c>
      <c r="D38" s="32">
        <v>5.7742002758600003E-2</v>
      </c>
      <c r="E38" s="32">
        <v>0</v>
      </c>
      <c r="F38" s="32">
        <v>0</v>
      </c>
      <c r="G38" s="32">
        <v>0</v>
      </c>
      <c r="H38" s="32">
        <v>2.8629399689300002E-2</v>
      </c>
      <c r="I38" s="33">
        <v>0</v>
      </c>
      <c r="J38" s="33">
        <v>0</v>
      </c>
      <c r="K38" s="33">
        <v>0</v>
      </c>
      <c r="L38" s="34">
        <v>1.1636905516E-3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1.8551199999700001E-2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3.0219255026988967</v>
      </c>
      <c r="AW38" s="33">
        <v>7.3673945068499988E-2</v>
      </c>
      <c r="AX38" s="33">
        <v>0</v>
      </c>
      <c r="AY38" s="33">
        <v>0</v>
      </c>
      <c r="AZ38" s="34">
        <v>0.27098748103420001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0.83323326522700003</v>
      </c>
      <c r="BG38" s="33">
        <v>1.05879727931E-2</v>
      </c>
      <c r="BH38" s="33">
        <v>0</v>
      </c>
      <c r="BI38" s="33">
        <v>0</v>
      </c>
      <c r="BJ38" s="34">
        <v>1.4419378275000001E-3</v>
      </c>
      <c r="BK38" s="35">
        <v>4.3179363976483964</v>
      </c>
    </row>
    <row r="39" spans="1:63">
      <c r="A39" s="16"/>
      <c r="B39" s="21" t="s">
        <v>73</v>
      </c>
      <c r="C39" s="32">
        <v>0</v>
      </c>
      <c r="D39" s="32">
        <v>4.4009701379000002E-3</v>
      </c>
      <c r="E39" s="32">
        <v>0</v>
      </c>
      <c r="F39" s="32">
        <v>0</v>
      </c>
      <c r="G39" s="32">
        <v>0</v>
      </c>
      <c r="H39" s="32">
        <v>7.4769696548999997E-3</v>
      </c>
      <c r="I39" s="33">
        <v>0</v>
      </c>
      <c r="J39" s="33">
        <v>0</v>
      </c>
      <c r="K39" s="33">
        <v>0</v>
      </c>
      <c r="L39" s="34">
        <v>1.2152325172E-3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6.3439417927999998E-3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0.30980592244529997</v>
      </c>
      <c r="AW39" s="33">
        <v>0</v>
      </c>
      <c r="AX39" s="33">
        <v>0</v>
      </c>
      <c r="AY39" s="33">
        <v>0</v>
      </c>
      <c r="AZ39" s="34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2.2686290689100001E-2</v>
      </c>
      <c r="BG39" s="33">
        <v>0</v>
      </c>
      <c r="BH39" s="33">
        <v>0</v>
      </c>
      <c r="BI39" s="33">
        <v>0</v>
      </c>
      <c r="BJ39" s="34">
        <v>0</v>
      </c>
      <c r="BK39" s="35">
        <v>0.3519293272372</v>
      </c>
    </row>
    <row r="40" spans="1:63">
      <c r="A40" s="16"/>
      <c r="B40" s="21" t="s">
        <v>74</v>
      </c>
      <c r="C40" s="32">
        <v>0</v>
      </c>
      <c r="D40" s="32">
        <v>0.43583008513789995</v>
      </c>
      <c r="E40" s="32">
        <v>0</v>
      </c>
      <c r="F40" s="32">
        <v>0</v>
      </c>
      <c r="G40" s="32">
        <v>0</v>
      </c>
      <c r="H40" s="32">
        <v>9.622766599929998E-2</v>
      </c>
      <c r="I40" s="33">
        <v>0</v>
      </c>
      <c r="J40" s="33">
        <v>0</v>
      </c>
      <c r="K40" s="33">
        <v>0</v>
      </c>
      <c r="L40" s="34">
        <v>6.0164948270000009E-4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1.5767852861499999E-2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92.156166958022609</v>
      </c>
      <c r="AW40" s="33">
        <v>2.757075711030001</v>
      </c>
      <c r="AX40" s="33">
        <v>0</v>
      </c>
      <c r="AY40" s="33">
        <v>0</v>
      </c>
      <c r="AZ40" s="33">
        <v>2.4580276361717006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65.945480722509373</v>
      </c>
      <c r="BG40" s="33">
        <v>0.45782716251409977</v>
      </c>
      <c r="BH40" s="33">
        <v>0</v>
      </c>
      <c r="BI40" s="33">
        <v>0</v>
      </c>
      <c r="BJ40" s="34">
        <v>2.1159914481999999E-3</v>
      </c>
      <c r="BK40" s="35">
        <v>164.32512143517738</v>
      </c>
    </row>
    <row r="41" spans="1:63">
      <c r="A41" s="16"/>
      <c r="B41" s="21" t="s">
        <v>68</v>
      </c>
      <c r="C41" s="32">
        <v>0</v>
      </c>
      <c r="D41" s="32">
        <v>5.8244541137900008E-2</v>
      </c>
      <c r="E41" s="32">
        <v>0</v>
      </c>
      <c r="F41" s="32">
        <v>0</v>
      </c>
      <c r="G41" s="32">
        <v>0</v>
      </c>
      <c r="H41" s="32">
        <v>4.8036322482299998E-2</v>
      </c>
      <c r="I41" s="33">
        <v>0</v>
      </c>
      <c r="J41" s="33">
        <v>0</v>
      </c>
      <c r="K41" s="33">
        <v>0</v>
      </c>
      <c r="L41" s="34">
        <v>4.0283956896000001E-3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1.27767579996E-2</v>
      </c>
      <c r="S41" s="33">
        <v>0</v>
      </c>
      <c r="T41" s="33">
        <v>0</v>
      </c>
      <c r="U41" s="33">
        <v>0</v>
      </c>
      <c r="V41" s="33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3.0815038022968011</v>
      </c>
      <c r="AW41" s="33">
        <v>0.1004375056551</v>
      </c>
      <c r="AX41" s="33">
        <v>0</v>
      </c>
      <c r="AY41" s="33">
        <v>0</v>
      </c>
      <c r="AZ41" s="34">
        <v>0.80968853465440005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1.1011939355446996</v>
      </c>
      <c r="BG41" s="33">
        <v>0</v>
      </c>
      <c r="BH41" s="33">
        <v>0</v>
      </c>
      <c r="BI41" s="33">
        <v>0</v>
      </c>
      <c r="BJ41" s="34">
        <v>0</v>
      </c>
      <c r="BK41" s="35">
        <v>5.2159097954604006</v>
      </c>
    </row>
    <row r="42" spans="1:63">
      <c r="A42" s="16"/>
      <c r="B42" s="22" t="s">
        <v>52</v>
      </c>
      <c r="C42" s="30">
        <f>SUM(C35:C41)</f>
        <v>0</v>
      </c>
      <c r="D42" s="30">
        <f t="shared" ref="D42:BJ42" si="6">SUM(D35:D41)</f>
        <v>1.1196163150342</v>
      </c>
      <c r="E42" s="30">
        <f t="shared" si="6"/>
        <v>0</v>
      </c>
      <c r="F42" s="30">
        <f t="shared" si="6"/>
        <v>0</v>
      </c>
      <c r="G42" s="30">
        <f t="shared" si="6"/>
        <v>0</v>
      </c>
      <c r="H42" s="30">
        <f t="shared" si="6"/>
        <v>1.2345844310648997</v>
      </c>
      <c r="I42" s="30">
        <f t="shared" si="6"/>
        <v>6.7285628620000005E-3</v>
      </c>
      <c r="J42" s="30">
        <f t="shared" si="6"/>
        <v>0</v>
      </c>
      <c r="K42" s="30">
        <f t="shared" si="6"/>
        <v>0</v>
      </c>
      <c r="L42" s="30">
        <f t="shared" si="6"/>
        <v>1.3097864574818996</v>
      </c>
      <c r="M42" s="30">
        <f t="shared" si="6"/>
        <v>0</v>
      </c>
      <c r="N42" s="30">
        <f t="shared" si="6"/>
        <v>0</v>
      </c>
      <c r="O42" s="30">
        <f t="shared" si="6"/>
        <v>0</v>
      </c>
      <c r="P42" s="30">
        <f t="shared" si="6"/>
        <v>0</v>
      </c>
      <c r="Q42" s="30">
        <f t="shared" si="6"/>
        <v>0</v>
      </c>
      <c r="R42" s="30">
        <f t="shared" si="6"/>
        <v>0.25963827930670003</v>
      </c>
      <c r="S42" s="30">
        <f t="shared" si="6"/>
        <v>4.9533610339999991E-4</v>
      </c>
      <c r="T42" s="30">
        <f t="shared" si="6"/>
        <v>0</v>
      </c>
      <c r="U42" s="30">
        <f t="shared" si="6"/>
        <v>0</v>
      </c>
      <c r="V42" s="30">
        <f t="shared" si="6"/>
        <v>4.2482072410000003E-4</v>
      </c>
      <c r="W42" s="30">
        <f t="shared" si="6"/>
        <v>0</v>
      </c>
      <c r="X42" s="30">
        <f t="shared" si="6"/>
        <v>0</v>
      </c>
      <c r="Y42" s="30">
        <f t="shared" si="6"/>
        <v>0</v>
      </c>
      <c r="Z42" s="30">
        <f t="shared" si="6"/>
        <v>0</v>
      </c>
      <c r="AA42" s="30">
        <f t="shared" si="6"/>
        <v>0</v>
      </c>
      <c r="AB42" s="30">
        <f t="shared" si="6"/>
        <v>0</v>
      </c>
      <c r="AC42" s="30">
        <f t="shared" si="6"/>
        <v>0</v>
      </c>
      <c r="AD42" s="30">
        <f t="shared" si="6"/>
        <v>0</v>
      </c>
      <c r="AE42" s="30">
        <f t="shared" si="6"/>
        <v>0</v>
      </c>
      <c r="AF42" s="30">
        <f t="shared" si="6"/>
        <v>0</v>
      </c>
      <c r="AG42" s="30">
        <f t="shared" si="6"/>
        <v>0</v>
      </c>
      <c r="AH42" s="30">
        <f t="shared" si="6"/>
        <v>0</v>
      </c>
      <c r="AI42" s="30">
        <f t="shared" si="6"/>
        <v>0</v>
      </c>
      <c r="AJ42" s="30">
        <f t="shared" si="6"/>
        <v>0</v>
      </c>
      <c r="AK42" s="30">
        <f t="shared" si="6"/>
        <v>0</v>
      </c>
      <c r="AL42" s="30">
        <f t="shared" si="6"/>
        <v>0</v>
      </c>
      <c r="AM42" s="30">
        <f t="shared" si="6"/>
        <v>0</v>
      </c>
      <c r="AN42" s="30">
        <f t="shared" si="6"/>
        <v>0</v>
      </c>
      <c r="AO42" s="30">
        <f t="shared" si="6"/>
        <v>0</v>
      </c>
      <c r="AP42" s="30">
        <f t="shared" si="6"/>
        <v>0</v>
      </c>
      <c r="AQ42" s="30">
        <f t="shared" si="6"/>
        <v>0</v>
      </c>
      <c r="AR42" s="30">
        <f t="shared" si="6"/>
        <v>0.74510338582750002</v>
      </c>
      <c r="AS42" s="30">
        <f t="shared" si="6"/>
        <v>0</v>
      </c>
      <c r="AT42" s="30">
        <f t="shared" si="6"/>
        <v>0</v>
      </c>
      <c r="AU42" s="30">
        <f t="shared" si="6"/>
        <v>0</v>
      </c>
      <c r="AV42" s="30">
        <f t="shared" si="6"/>
        <v>136.0883178407027</v>
      </c>
      <c r="AW42" s="30">
        <f t="shared" si="6"/>
        <v>7.0799200822681003</v>
      </c>
      <c r="AX42" s="30">
        <f t="shared" si="6"/>
        <v>5.2562758620000008E-4</v>
      </c>
      <c r="AY42" s="30">
        <f t="shared" si="6"/>
        <v>0</v>
      </c>
      <c r="AZ42" s="30">
        <f t="shared" si="6"/>
        <v>8.3966950913066007</v>
      </c>
      <c r="BA42" s="30">
        <f t="shared" si="6"/>
        <v>0</v>
      </c>
      <c r="BB42" s="30">
        <f t="shared" si="6"/>
        <v>0</v>
      </c>
      <c r="BC42" s="30">
        <f t="shared" si="6"/>
        <v>0</v>
      </c>
      <c r="BD42" s="30">
        <f t="shared" si="6"/>
        <v>0</v>
      </c>
      <c r="BE42" s="30">
        <f t="shared" si="6"/>
        <v>0</v>
      </c>
      <c r="BF42" s="30">
        <f t="shared" si="6"/>
        <v>89.049654730240263</v>
      </c>
      <c r="BG42" s="30">
        <f t="shared" si="6"/>
        <v>1.4638692907540998</v>
      </c>
      <c r="BH42" s="30">
        <f t="shared" si="6"/>
        <v>0</v>
      </c>
      <c r="BI42" s="30">
        <f t="shared" si="6"/>
        <v>0</v>
      </c>
      <c r="BJ42" s="30">
        <f t="shared" si="6"/>
        <v>3.6448735712752995</v>
      </c>
      <c r="BK42" s="31">
        <f>SUM(C42:BJ42)</f>
        <v>250.40023382253798</v>
      </c>
    </row>
    <row r="43" spans="1:63">
      <c r="A43" s="16"/>
      <c r="B43" s="22" t="s">
        <v>50</v>
      </c>
      <c r="C43" s="30">
        <f>+C33+C42</f>
        <v>0</v>
      </c>
      <c r="D43" s="30">
        <f t="shared" ref="D43:BJ43" si="7">+D33+D42</f>
        <v>1.5622306381031001</v>
      </c>
      <c r="E43" s="30">
        <f t="shared" si="7"/>
        <v>0</v>
      </c>
      <c r="F43" s="30">
        <f t="shared" si="7"/>
        <v>0</v>
      </c>
      <c r="G43" s="30">
        <f t="shared" si="7"/>
        <v>0</v>
      </c>
      <c r="H43" s="30">
        <f t="shared" si="7"/>
        <v>1.5255407370636997</v>
      </c>
      <c r="I43" s="30">
        <f t="shared" si="7"/>
        <v>6.7285628620000005E-3</v>
      </c>
      <c r="J43" s="30">
        <f t="shared" si="7"/>
        <v>0</v>
      </c>
      <c r="K43" s="30">
        <f t="shared" si="7"/>
        <v>0</v>
      </c>
      <c r="L43" s="30">
        <f t="shared" si="7"/>
        <v>1.3109977664817996</v>
      </c>
      <c r="M43" s="30">
        <f t="shared" si="7"/>
        <v>0</v>
      </c>
      <c r="N43" s="30">
        <f t="shared" si="7"/>
        <v>0</v>
      </c>
      <c r="O43" s="30">
        <f t="shared" si="7"/>
        <v>0</v>
      </c>
      <c r="P43" s="30">
        <f t="shared" si="7"/>
        <v>0</v>
      </c>
      <c r="Q43" s="30">
        <f t="shared" si="7"/>
        <v>0</v>
      </c>
      <c r="R43" s="30">
        <f t="shared" si="7"/>
        <v>0.36249435589129997</v>
      </c>
      <c r="S43" s="30">
        <f t="shared" si="7"/>
        <v>4.9533610339999991E-4</v>
      </c>
      <c r="T43" s="30">
        <f t="shared" si="7"/>
        <v>0</v>
      </c>
      <c r="U43" s="30">
        <f t="shared" si="7"/>
        <v>0</v>
      </c>
      <c r="V43" s="30">
        <f t="shared" si="7"/>
        <v>4.2482072410000003E-4</v>
      </c>
      <c r="W43" s="30">
        <f t="shared" si="7"/>
        <v>0</v>
      </c>
      <c r="X43" s="30">
        <f t="shared" si="7"/>
        <v>0</v>
      </c>
      <c r="Y43" s="30">
        <f t="shared" si="7"/>
        <v>0</v>
      </c>
      <c r="Z43" s="30">
        <f t="shared" si="7"/>
        <v>0</v>
      </c>
      <c r="AA43" s="30">
        <f t="shared" si="7"/>
        <v>0</v>
      </c>
      <c r="AB43" s="30">
        <f t="shared" si="7"/>
        <v>0</v>
      </c>
      <c r="AC43" s="30">
        <f t="shared" si="7"/>
        <v>0</v>
      </c>
      <c r="AD43" s="30">
        <f t="shared" si="7"/>
        <v>0</v>
      </c>
      <c r="AE43" s="30">
        <f t="shared" si="7"/>
        <v>0</v>
      </c>
      <c r="AF43" s="30">
        <f t="shared" si="7"/>
        <v>0</v>
      </c>
      <c r="AG43" s="30">
        <f t="shared" si="7"/>
        <v>0</v>
      </c>
      <c r="AH43" s="30">
        <f t="shared" si="7"/>
        <v>0</v>
      </c>
      <c r="AI43" s="30">
        <f t="shared" si="7"/>
        <v>0</v>
      </c>
      <c r="AJ43" s="30">
        <f t="shared" si="7"/>
        <v>0</v>
      </c>
      <c r="AK43" s="30">
        <f t="shared" si="7"/>
        <v>0</v>
      </c>
      <c r="AL43" s="30">
        <f t="shared" si="7"/>
        <v>0</v>
      </c>
      <c r="AM43" s="30">
        <f t="shared" si="7"/>
        <v>0</v>
      </c>
      <c r="AN43" s="30">
        <f t="shared" si="7"/>
        <v>0</v>
      </c>
      <c r="AO43" s="30">
        <f t="shared" si="7"/>
        <v>0</v>
      </c>
      <c r="AP43" s="30">
        <f t="shared" si="7"/>
        <v>0</v>
      </c>
      <c r="AQ43" s="30">
        <f t="shared" si="7"/>
        <v>0</v>
      </c>
      <c r="AR43" s="30">
        <f t="shared" si="7"/>
        <v>0.74510338582750002</v>
      </c>
      <c r="AS43" s="30">
        <f t="shared" si="7"/>
        <v>0</v>
      </c>
      <c r="AT43" s="30">
        <f t="shared" si="7"/>
        <v>0</v>
      </c>
      <c r="AU43" s="30">
        <f t="shared" si="7"/>
        <v>0</v>
      </c>
      <c r="AV43" s="30">
        <f t="shared" si="7"/>
        <v>174.57306195042059</v>
      </c>
      <c r="AW43" s="30">
        <f t="shared" si="7"/>
        <v>11.289208459198601</v>
      </c>
      <c r="AX43" s="30">
        <f t="shared" si="7"/>
        <v>5.2562758620000008E-4</v>
      </c>
      <c r="AY43" s="30">
        <f t="shared" si="7"/>
        <v>0</v>
      </c>
      <c r="AZ43" s="30">
        <f t="shared" si="7"/>
        <v>9.9559668204772009</v>
      </c>
      <c r="BA43" s="30">
        <f t="shared" si="7"/>
        <v>0</v>
      </c>
      <c r="BB43" s="30">
        <f t="shared" si="7"/>
        <v>0</v>
      </c>
      <c r="BC43" s="30">
        <f t="shared" si="7"/>
        <v>0</v>
      </c>
      <c r="BD43" s="30">
        <f t="shared" si="7"/>
        <v>0</v>
      </c>
      <c r="BE43" s="30">
        <f t="shared" si="7"/>
        <v>0</v>
      </c>
      <c r="BF43" s="30">
        <f t="shared" si="7"/>
        <v>98.941923411560381</v>
      </c>
      <c r="BG43" s="30">
        <f t="shared" si="7"/>
        <v>1.4638692907540998</v>
      </c>
      <c r="BH43" s="30">
        <f t="shared" si="7"/>
        <v>0</v>
      </c>
      <c r="BI43" s="30">
        <f t="shared" si="7"/>
        <v>0</v>
      </c>
      <c r="BJ43" s="30">
        <f t="shared" si="7"/>
        <v>3.8457092284475998</v>
      </c>
      <c r="BK43" s="31">
        <f>SUM(C43:BJ43)</f>
        <v>305.58428039150152</v>
      </c>
    </row>
    <row r="44" spans="1:63" ht="3" customHeight="1">
      <c r="A44" s="16"/>
      <c r="B44" s="20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7"/>
    </row>
    <row r="45" spans="1:63">
      <c r="A45" s="16" t="s">
        <v>17</v>
      </c>
      <c r="B45" s="19" t="s">
        <v>8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>
      <c r="A46" s="16" t="s">
        <v>42</v>
      </c>
      <c r="B46" s="20" t="s">
        <v>18</v>
      </c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7"/>
    </row>
    <row r="47" spans="1:63">
      <c r="A47" s="16"/>
      <c r="B47" s="21" t="s">
        <v>39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>
      <c r="A48" s="16"/>
      <c r="B48" s="22" t="s">
        <v>49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</row>
    <row r="49" spans="1:63" ht="2.25" customHeight="1">
      <c r="A49" s="16"/>
      <c r="B49" s="20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>
      <c r="A50" s="16" t="s">
        <v>4</v>
      </c>
      <c r="B50" s="19" t="s">
        <v>9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>
      <c r="A51" s="16" t="s">
        <v>42</v>
      </c>
      <c r="B51" s="20" t="s">
        <v>19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>
      <c r="A52" s="16"/>
      <c r="B52" s="21" t="s">
        <v>39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/>
      <c r="B53" s="21" t="s">
        <v>51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</row>
    <row r="54" spans="1:63">
      <c r="A54" s="16" t="s">
        <v>43</v>
      </c>
      <c r="B54" s="20" t="s">
        <v>20</v>
      </c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>
      <c r="A55" s="16"/>
      <c r="B55" s="21" t="s">
        <v>39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1" t="s">
        <v>52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>
      <c r="A57" s="16"/>
      <c r="B57" s="22" t="s">
        <v>50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</row>
    <row r="58" spans="1:63" ht="4.5" customHeight="1">
      <c r="A58" s="16"/>
      <c r="B58" s="20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7"/>
    </row>
    <row r="59" spans="1:63">
      <c r="A59" s="16" t="s">
        <v>21</v>
      </c>
      <c r="B59" s="19" t="s">
        <v>22</v>
      </c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7"/>
    </row>
    <row r="60" spans="1:63">
      <c r="A60" s="16" t="s">
        <v>42</v>
      </c>
      <c r="B60" s="20" t="s">
        <v>23</v>
      </c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7"/>
    </row>
    <row r="61" spans="1:63">
      <c r="A61" s="16"/>
      <c r="B61" s="21" t="s">
        <v>39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>
      <c r="A62" s="16"/>
      <c r="B62" s="22" t="s">
        <v>49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2">
        <v>0</v>
      </c>
      <c r="BC62" s="32">
        <v>0</v>
      </c>
      <c r="BD62" s="32">
        <v>0</v>
      </c>
      <c r="BE62" s="32">
        <v>0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</row>
    <row r="63" spans="1:63" ht="4.5" customHeight="1">
      <c r="A63" s="16"/>
      <c r="B63" s="24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7"/>
    </row>
    <row r="64" spans="1:63">
      <c r="A64" s="16"/>
      <c r="B64" s="25" t="s">
        <v>59</v>
      </c>
      <c r="C64" s="42">
        <f>+C28+C43+C48+C57+C62</f>
        <v>0</v>
      </c>
      <c r="D64" s="42">
        <f t="shared" ref="D64:BJ64" si="8">+D28+D43+D48+D57+D62</f>
        <v>12.119539156309701</v>
      </c>
      <c r="E64" s="42">
        <f t="shared" si="8"/>
        <v>0</v>
      </c>
      <c r="F64" s="42">
        <f t="shared" si="8"/>
        <v>0</v>
      </c>
      <c r="G64" s="42">
        <f t="shared" si="8"/>
        <v>0</v>
      </c>
      <c r="H64" s="42">
        <f t="shared" si="8"/>
        <v>7.0878161108197002</v>
      </c>
      <c r="I64" s="42">
        <f t="shared" si="8"/>
        <v>1271.2883782826527</v>
      </c>
      <c r="J64" s="42">
        <f t="shared" si="8"/>
        <v>940.51955671130872</v>
      </c>
      <c r="K64" s="42">
        <f t="shared" si="8"/>
        <v>89.540813468586109</v>
      </c>
      <c r="L64" s="42">
        <f t="shared" si="8"/>
        <v>30.769369131859595</v>
      </c>
      <c r="M64" s="42">
        <f t="shared" si="8"/>
        <v>0</v>
      </c>
      <c r="N64" s="42">
        <f t="shared" si="8"/>
        <v>0</v>
      </c>
      <c r="O64" s="42">
        <f t="shared" si="8"/>
        <v>0</v>
      </c>
      <c r="P64" s="42">
        <f t="shared" si="8"/>
        <v>0</v>
      </c>
      <c r="Q64" s="42">
        <f t="shared" si="8"/>
        <v>0</v>
      </c>
      <c r="R64" s="42">
        <f t="shared" si="8"/>
        <v>2.4222731771648003</v>
      </c>
      <c r="S64" s="42">
        <f t="shared" si="8"/>
        <v>8.0435133445513003</v>
      </c>
      <c r="T64" s="42">
        <f t="shared" si="8"/>
        <v>26.865910898448103</v>
      </c>
      <c r="U64" s="42">
        <f t="shared" si="8"/>
        <v>0</v>
      </c>
      <c r="V64" s="42">
        <f t="shared" si="8"/>
        <v>19.785296019413401</v>
      </c>
      <c r="W64" s="42">
        <f t="shared" si="8"/>
        <v>0</v>
      </c>
      <c r="X64" s="42">
        <f t="shared" si="8"/>
        <v>0</v>
      </c>
      <c r="Y64" s="42">
        <f t="shared" si="8"/>
        <v>0</v>
      </c>
      <c r="Z64" s="42">
        <f t="shared" si="8"/>
        <v>0</v>
      </c>
      <c r="AA64" s="42">
        <f t="shared" si="8"/>
        <v>0</v>
      </c>
      <c r="AB64" s="42">
        <f t="shared" si="8"/>
        <v>0</v>
      </c>
      <c r="AC64" s="42">
        <f t="shared" si="8"/>
        <v>0</v>
      </c>
      <c r="AD64" s="42">
        <f t="shared" si="8"/>
        <v>0</v>
      </c>
      <c r="AE64" s="42">
        <f t="shared" si="8"/>
        <v>0</v>
      </c>
      <c r="AF64" s="42">
        <f t="shared" si="8"/>
        <v>0</v>
      </c>
      <c r="AG64" s="42">
        <f t="shared" si="8"/>
        <v>0</v>
      </c>
      <c r="AH64" s="42">
        <f t="shared" si="8"/>
        <v>0</v>
      </c>
      <c r="AI64" s="42">
        <f t="shared" si="8"/>
        <v>0</v>
      </c>
      <c r="AJ64" s="42">
        <f t="shared" si="8"/>
        <v>0</v>
      </c>
      <c r="AK64" s="42">
        <f t="shared" si="8"/>
        <v>0</v>
      </c>
      <c r="AL64" s="42">
        <f t="shared" si="8"/>
        <v>0</v>
      </c>
      <c r="AM64" s="42">
        <f t="shared" si="8"/>
        <v>0</v>
      </c>
      <c r="AN64" s="42">
        <f t="shared" si="8"/>
        <v>0</v>
      </c>
      <c r="AO64" s="42">
        <f t="shared" si="8"/>
        <v>0</v>
      </c>
      <c r="AP64" s="42">
        <f t="shared" si="8"/>
        <v>0</v>
      </c>
      <c r="AQ64" s="42">
        <f t="shared" si="8"/>
        <v>0</v>
      </c>
      <c r="AR64" s="42">
        <f t="shared" si="8"/>
        <v>0.74510338582750002</v>
      </c>
      <c r="AS64" s="42">
        <f t="shared" si="8"/>
        <v>0</v>
      </c>
      <c r="AT64" s="42">
        <f t="shared" si="8"/>
        <v>0</v>
      </c>
      <c r="AU64" s="42">
        <f t="shared" si="8"/>
        <v>0</v>
      </c>
      <c r="AV64" s="42">
        <f t="shared" si="8"/>
        <v>197.9460746451746</v>
      </c>
      <c r="AW64" s="42">
        <f t="shared" si="8"/>
        <v>897.52587292608894</v>
      </c>
      <c r="AX64" s="42">
        <f t="shared" si="8"/>
        <v>258.75442591193041</v>
      </c>
      <c r="AY64" s="42">
        <f t="shared" si="8"/>
        <v>8.6226064185170994</v>
      </c>
      <c r="AZ64" s="42">
        <f t="shared" si="8"/>
        <v>78.2136195766073</v>
      </c>
      <c r="BA64" s="42">
        <f t="shared" si="8"/>
        <v>0</v>
      </c>
      <c r="BB64" s="42">
        <f t="shared" si="8"/>
        <v>0</v>
      </c>
      <c r="BC64" s="42">
        <f t="shared" si="8"/>
        <v>0</v>
      </c>
      <c r="BD64" s="42">
        <f t="shared" si="8"/>
        <v>0</v>
      </c>
      <c r="BE64" s="42">
        <f t="shared" si="8"/>
        <v>0</v>
      </c>
      <c r="BF64" s="42">
        <f t="shared" si="8"/>
        <v>105.88860360109967</v>
      </c>
      <c r="BG64" s="42">
        <f t="shared" si="8"/>
        <v>77.410467709512403</v>
      </c>
      <c r="BH64" s="42">
        <f t="shared" si="8"/>
        <v>34.780632336896304</v>
      </c>
      <c r="BI64" s="42">
        <f t="shared" si="8"/>
        <v>0</v>
      </c>
      <c r="BJ64" s="42">
        <f t="shared" si="8"/>
        <v>8.1147815652740984</v>
      </c>
      <c r="BK64" s="30">
        <f>SUM(C64:BJ64)</f>
        <v>4076.4446543780418</v>
      </c>
    </row>
    <row r="65" spans="1:63" ht="4.5" customHeight="1">
      <c r="A65" s="16"/>
      <c r="B65" s="25"/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6"/>
    </row>
    <row r="66" spans="1:63" ht="14.25" customHeight="1">
      <c r="A66" s="16" t="s">
        <v>5</v>
      </c>
      <c r="B66" s="26" t="s">
        <v>25</v>
      </c>
      <c r="C66" s="74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6"/>
    </row>
    <row r="67" spans="1:63">
      <c r="A67" s="16"/>
      <c r="B67" s="21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13.5" thickBot="1">
      <c r="A68" s="27"/>
      <c r="B68" s="22" t="s">
        <v>49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</row>
    <row r="69" spans="1:63" ht="6" customHeight="1">
      <c r="A69" s="4"/>
      <c r="B69" s="18"/>
    </row>
    <row r="70" spans="1:63">
      <c r="A70" s="4"/>
      <c r="B70" s="4" t="s">
        <v>28</v>
      </c>
      <c r="L70" s="17" t="s">
        <v>40</v>
      </c>
    </row>
    <row r="71" spans="1:63">
      <c r="A71" s="4"/>
      <c r="B71" s="4" t="s">
        <v>29</v>
      </c>
      <c r="L71" s="4" t="s">
        <v>32</v>
      </c>
    </row>
    <row r="72" spans="1:63">
      <c r="L72" s="4" t="s">
        <v>33</v>
      </c>
    </row>
    <row r="73" spans="1:63">
      <c r="B73" s="4" t="s">
        <v>35</v>
      </c>
      <c r="L73" s="4" t="s">
        <v>58</v>
      </c>
    </row>
    <row r="74" spans="1:63">
      <c r="B74" s="4" t="s">
        <v>36</v>
      </c>
      <c r="L74" s="4" t="s">
        <v>60</v>
      </c>
    </row>
    <row r="75" spans="1:63">
      <c r="B75" s="4"/>
      <c r="L75" s="4" t="s">
        <v>34</v>
      </c>
    </row>
    <row r="81" spans="2:2">
      <c r="B81" s="4"/>
    </row>
  </sheetData>
  <mergeCells count="49">
    <mergeCell ref="C63:BK63"/>
    <mergeCell ref="A1:A5"/>
    <mergeCell ref="C46:BK46"/>
    <mergeCell ref="C65:BK65"/>
    <mergeCell ref="C66:BK66"/>
    <mergeCell ref="C50:BK50"/>
    <mergeCell ref="C51:BK51"/>
    <mergeCell ref="C54:BK54"/>
    <mergeCell ref="C58:BK58"/>
    <mergeCell ref="C59:BK59"/>
    <mergeCell ref="C60:BK60"/>
    <mergeCell ref="C31:BK31"/>
    <mergeCell ref="C29:BK29"/>
    <mergeCell ref="C34:BK34"/>
    <mergeCell ref="C44:BK44"/>
    <mergeCell ref="C45:BK45"/>
    <mergeCell ref="C49:BK49"/>
    <mergeCell ref="C1:BK1"/>
    <mergeCell ref="BA3:BJ3"/>
    <mergeCell ref="BK2:BK5"/>
    <mergeCell ref="W3:AF3"/>
    <mergeCell ref="AG3:AP3"/>
    <mergeCell ref="C30:BK30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2016-03-07T09:25:18Z</dcterms:modified>
</cp:coreProperties>
</file>