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<sst xmlns="http://schemas.openxmlformats.org/spreadsheetml/2006/main" count="110" uniqueCount="76">
  <si>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</si>
  <si>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</si>
  <si>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</si>
  <si>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</si>
  <si>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</si>
  <si>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</si>
  <si>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</si>
  <si>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</si>
  <si>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</si>
  <si>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</si>
  <si>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</si>
  <si>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</si>
  <si>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</si>
  <si>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</si>
  <si>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</si>
  <si>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</si>
  <si>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</si>
  <si>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</si>
  <si>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</si>
  <si>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</si>
  <si>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</si>
  <si>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</si>
  <si>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</si>
  <si>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</si>
  <si>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</si>
  <si>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</si>
  <si>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</si>
  <si>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</si>
  <si>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</si>
  <si>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</si>
  <si>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</si>
  <si>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</si>
  <si>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</si>
  <si>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</si>
  <si>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</si>
  <si>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</si>
  <si>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</si>
  <si>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</si>
  <si>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</si>
  <si>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</si>
  <si>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</si>
  <si>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</si>
  <si>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</si>
  <si>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</si>
  <si>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</si>
  <si>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</si>
  <si>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</si>
  <si>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</si>
  <si>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</si>
  <si>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</si>
  <si>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</si>
  <si>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</si>
  <si>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</si>
  <si>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</si>
  <si>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</si>
  <si>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</si>
  <si>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</si>
  <si>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</si>
  <si>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</si>
  <si>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</si>
  <si>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</si>
  <si>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</si>
  <si>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</si>
  <si>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MIP Advantage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</si>
  <si>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</si>
  <si>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</si>
  <si>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</si>
  <si>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</si>
  <si>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</si>
  <si>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</si>
  <si>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</si>
  <si>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</si>
  <si>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</si>
  <si>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</si>
  <si>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</si>
  <si>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31/01/2016 (All figures in Rs. Crore)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</si>
</sst>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0" fontId="0" fillId="0" borderId="2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1"/>
  <sheetViews>
    <sheetView showGridLines="0" tabSelected="1" zoomScale="85" zoomScaleNormal="85" zoomScalePageLayoutView="0" workbookViewId="0" topLeftCell="A1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72" t="s">
        <v>41</v>
      </c>
      <c r="B1" s="58" t="s">
        <v>31</v>
      </c>
      <c r="C1" s="63" t="s">
        <v>75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73"/>
      <c r="B2" s="59"/>
      <c r="C2" s="49" t="s">
        <v>30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49" t="s">
        <v>26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1"/>
      <c r="AQ2" s="49" t="s">
        <v>27</v>
      </c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1"/>
      <c r="BK2" s="66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73"/>
      <c r="B3" s="59"/>
      <c r="C3" s="52" t="s">
        <v>11</v>
      </c>
      <c r="D3" s="53"/>
      <c r="E3" s="53"/>
      <c r="F3" s="53"/>
      <c r="G3" s="53"/>
      <c r="H3" s="53"/>
      <c r="I3" s="53"/>
      <c r="J3" s="53"/>
      <c r="K3" s="53"/>
      <c r="L3" s="54"/>
      <c r="M3" s="52" t="s">
        <v>12</v>
      </c>
      <c r="N3" s="53"/>
      <c r="O3" s="53"/>
      <c r="P3" s="53"/>
      <c r="Q3" s="53"/>
      <c r="R3" s="53"/>
      <c r="S3" s="53"/>
      <c r="T3" s="53"/>
      <c r="U3" s="53"/>
      <c r="V3" s="54"/>
      <c r="W3" s="52" t="s">
        <v>11</v>
      </c>
      <c r="X3" s="53"/>
      <c r="Y3" s="53"/>
      <c r="Z3" s="53"/>
      <c r="AA3" s="53"/>
      <c r="AB3" s="53"/>
      <c r="AC3" s="53"/>
      <c r="AD3" s="53"/>
      <c r="AE3" s="53"/>
      <c r="AF3" s="54"/>
      <c r="AG3" s="52" t="s">
        <v>12</v>
      </c>
      <c r="AH3" s="53"/>
      <c r="AI3" s="53"/>
      <c r="AJ3" s="53"/>
      <c r="AK3" s="53"/>
      <c r="AL3" s="53"/>
      <c r="AM3" s="53"/>
      <c r="AN3" s="53"/>
      <c r="AO3" s="53"/>
      <c r="AP3" s="54"/>
      <c r="AQ3" s="52" t="s">
        <v>11</v>
      </c>
      <c r="AR3" s="53"/>
      <c r="AS3" s="53"/>
      <c r="AT3" s="53"/>
      <c r="AU3" s="53"/>
      <c r="AV3" s="53"/>
      <c r="AW3" s="53"/>
      <c r="AX3" s="53"/>
      <c r="AY3" s="53"/>
      <c r="AZ3" s="54"/>
      <c r="BA3" s="52" t="s">
        <v>12</v>
      </c>
      <c r="BB3" s="53"/>
      <c r="BC3" s="53"/>
      <c r="BD3" s="53"/>
      <c r="BE3" s="53"/>
      <c r="BF3" s="53"/>
      <c r="BG3" s="53"/>
      <c r="BH3" s="53"/>
      <c r="BI3" s="53"/>
      <c r="BJ3" s="54"/>
      <c r="BK3" s="67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73"/>
      <c r="B4" s="59"/>
      <c r="C4" s="43" t="s">
        <v>37</v>
      </c>
      <c r="D4" s="44"/>
      <c r="E4" s="44"/>
      <c r="F4" s="44"/>
      <c r="G4" s="45"/>
      <c r="H4" s="46" t="s">
        <v>38</v>
      </c>
      <c r="I4" s="47"/>
      <c r="J4" s="47"/>
      <c r="K4" s="47"/>
      <c r="L4" s="48"/>
      <c r="M4" s="43" t="s">
        <v>37</v>
      </c>
      <c r="N4" s="44"/>
      <c r="O4" s="44"/>
      <c r="P4" s="44"/>
      <c r="Q4" s="45"/>
      <c r="R4" s="46" t="s">
        <v>38</v>
      </c>
      <c r="S4" s="47"/>
      <c r="T4" s="47"/>
      <c r="U4" s="47"/>
      <c r="V4" s="48"/>
      <c r="W4" s="43" t="s">
        <v>37</v>
      </c>
      <c r="X4" s="44"/>
      <c r="Y4" s="44"/>
      <c r="Z4" s="44"/>
      <c r="AA4" s="45"/>
      <c r="AB4" s="46" t="s">
        <v>38</v>
      </c>
      <c r="AC4" s="47"/>
      <c r="AD4" s="47"/>
      <c r="AE4" s="47"/>
      <c r="AF4" s="48"/>
      <c r="AG4" s="43" t="s">
        <v>37</v>
      </c>
      <c r="AH4" s="44"/>
      <c r="AI4" s="44"/>
      <c r="AJ4" s="44"/>
      <c r="AK4" s="45"/>
      <c r="AL4" s="46" t="s">
        <v>38</v>
      </c>
      <c r="AM4" s="47"/>
      <c r="AN4" s="47"/>
      <c r="AO4" s="47"/>
      <c r="AP4" s="48"/>
      <c r="AQ4" s="43" t="s">
        <v>37</v>
      </c>
      <c r="AR4" s="44"/>
      <c r="AS4" s="44"/>
      <c r="AT4" s="44"/>
      <c r="AU4" s="45"/>
      <c r="AV4" s="46" t="s">
        <v>38</v>
      </c>
      <c r="AW4" s="47"/>
      <c r="AX4" s="47"/>
      <c r="AY4" s="47"/>
      <c r="AZ4" s="48"/>
      <c r="BA4" s="43" t="s">
        <v>37</v>
      </c>
      <c r="BB4" s="44"/>
      <c r="BC4" s="44"/>
      <c r="BD4" s="44"/>
      <c r="BE4" s="45"/>
      <c r="BF4" s="46" t="s">
        <v>38</v>
      </c>
      <c r="BG4" s="47"/>
      <c r="BH4" s="47"/>
      <c r="BI4" s="47"/>
      <c r="BJ4" s="48"/>
      <c r="BK4" s="67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73"/>
      <c r="B5" s="59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8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</row>
    <row r="7" spans="1:63" ht="12.75">
      <c r="A7" s="16" t="s">
        <v>42</v>
      </c>
      <c r="B7" s="20" t="s">
        <v>13</v>
      </c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2"/>
    </row>
    <row r="8" spans="1:63" ht="12.75">
      <c r="A8" s="16"/>
      <c r="B8" s="21" t="s">
        <v>61</v>
      </c>
      <c r="C8" s="32">
        <v>0</v>
      </c>
      <c r="D8" s="33">
        <v>0.7438031363548389</v>
      </c>
      <c r="E8" s="32">
        <v>0</v>
      </c>
      <c r="F8" s="32">
        <v>0</v>
      </c>
      <c r="G8" s="32">
        <v>0</v>
      </c>
      <c r="H8" s="32">
        <v>0.3816735736451613</v>
      </c>
      <c r="I8" s="33">
        <v>1134.376230488161</v>
      </c>
      <c r="J8" s="33">
        <v>925.4695545447095</v>
      </c>
      <c r="K8" s="33">
        <v>85.16406360867741</v>
      </c>
      <c r="L8" s="34">
        <v>6.448343044096774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0.06854740180645161</v>
      </c>
      <c r="S8" s="33">
        <v>9.931259846322575</v>
      </c>
      <c r="T8" s="33">
        <v>25.956964129193548</v>
      </c>
      <c r="U8" s="33">
        <v>0</v>
      </c>
      <c r="V8" s="34">
        <v>5.227245364548388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2.2254462218064517</v>
      </c>
      <c r="AW8" s="33">
        <v>706.0456241320645</v>
      </c>
      <c r="AX8" s="33">
        <v>303.965815534871</v>
      </c>
      <c r="AY8" s="33">
        <v>14.998257215258066</v>
      </c>
      <c r="AZ8" s="34">
        <v>44.35872086722582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0.4159303278387097</v>
      </c>
      <c r="BG8" s="33">
        <v>25.543665096129033</v>
      </c>
      <c r="BH8" s="33">
        <v>5.477688854451614</v>
      </c>
      <c r="BI8" s="33">
        <v>0</v>
      </c>
      <c r="BJ8" s="34">
        <v>0.060840265774193554</v>
      </c>
      <c r="BK8" s="35">
        <v>3296.859673652935</v>
      </c>
    </row>
    <row r="9" spans="1:63" ht="12.75">
      <c r="A9" s="16"/>
      <c r="B9" s="22" t="s">
        <v>51</v>
      </c>
      <c r="C9" s="30">
        <f>SUM(C8)</f>
        <v>0</v>
      </c>
      <c r="D9" s="30">
        <f aca="true" t="shared" si="0" ref="D9:BJ9">SUM(D8)</f>
        <v>0.7438031363548389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0.3816735736451613</v>
      </c>
      <c r="I9" s="30">
        <f t="shared" si="0"/>
        <v>1134.376230488161</v>
      </c>
      <c r="J9" s="30">
        <f t="shared" si="0"/>
        <v>925.4695545447095</v>
      </c>
      <c r="K9" s="30">
        <f t="shared" si="0"/>
        <v>85.16406360867741</v>
      </c>
      <c r="L9" s="30">
        <f t="shared" si="0"/>
        <v>6.448343044096774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0.06854740180645161</v>
      </c>
      <c r="S9" s="30">
        <f t="shared" si="0"/>
        <v>9.931259846322575</v>
      </c>
      <c r="T9" s="30">
        <f t="shared" si="0"/>
        <v>25.956964129193548</v>
      </c>
      <c r="U9" s="30">
        <f t="shared" si="0"/>
        <v>0</v>
      </c>
      <c r="V9" s="30">
        <f t="shared" si="0"/>
        <v>5.227245364548388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2.2254462218064517</v>
      </c>
      <c r="AW9" s="30">
        <f t="shared" si="0"/>
        <v>706.0456241320645</v>
      </c>
      <c r="AX9" s="30">
        <f t="shared" si="0"/>
        <v>303.965815534871</v>
      </c>
      <c r="AY9" s="30">
        <f t="shared" si="0"/>
        <v>14.998257215258066</v>
      </c>
      <c r="AZ9" s="30">
        <f t="shared" si="0"/>
        <v>44.35872086722582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0.4159303278387097</v>
      </c>
      <c r="BG9" s="30">
        <f t="shared" si="0"/>
        <v>25.543665096129033</v>
      </c>
      <c r="BH9" s="30">
        <f t="shared" si="0"/>
        <v>5.477688854451614</v>
      </c>
      <c r="BI9" s="30">
        <f t="shared" si="0"/>
        <v>0</v>
      </c>
      <c r="BJ9" s="30">
        <f t="shared" si="0"/>
        <v>0.060840265774193554</v>
      </c>
      <c r="BK9" s="31">
        <f>SUM(C9:BJ9)</f>
        <v>3296.859673652935</v>
      </c>
    </row>
    <row r="10" spans="1:63" ht="12.75">
      <c r="A10" s="16" t="s">
        <v>43</v>
      </c>
      <c r="B10" s="20" t="s">
        <v>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7"/>
    </row>
    <row r="11" spans="1:63" ht="12.75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52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44</v>
      </c>
      <c r="B13" s="20" t="s">
        <v>10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</row>
    <row r="14" spans="1:63" ht="12.75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56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45</v>
      </c>
      <c r="B16" s="20" t="s">
        <v>14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</row>
    <row r="17" spans="1:63" ht="12.75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47</v>
      </c>
      <c r="B19" s="28" t="s">
        <v>57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1:63" ht="12.75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48</v>
      </c>
      <c r="B22" s="20" t="s">
        <v>15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1:63" ht="12.75">
      <c r="A23" s="16"/>
      <c r="B23" s="29" t="s">
        <v>66</v>
      </c>
      <c r="C23" s="33">
        <v>0</v>
      </c>
      <c r="D23" s="33">
        <v>0.2335286688064516</v>
      </c>
      <c r="E23" s="33">
        <v>0</v>
      </c>
      <c r="F23" s="33">
        <v>0</v>
      </c>
      <c r="G23" s="33">
        <v>0</v>
      </c>
      <c r="H23" s="33">
        <v>0.04147005267741936</v>
      </c>
      <c r="I23" s="33">
        <v>14.629929166387099</v>
      </c>
      <c r="J23" s="33">
        <v>0</v>
      </c>
      <c r="K23" s="33">
        <v>0</v>
      </c>
      <c r="L23" s="33">
        <v>3.778798436387096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0.018198007548387095</v>
      </c>
      <c r="S23" s="33">
        <v>1.5110626617096776</v>
      </c>
      <c r="T23" s="33">
        <v>0</v>
      </c>
      <c r="U23" s="33">
        <v>0</v>
      </c>
      <c r="V23" s="33">
        <v>6.028703277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0.8657154625483868</v>
      </c>
      <c r="AW23" s="33">
        <v>37.80562849951613</v>
      </c>
      <c r="AX23" s="33">
        <v>0</v>
      </c>
      <c r="AY23" s="33">
        <v>0</v>
      </c>
      <c r="AZ23" s="33">
        <v>2.490610422096774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0.03564707645161291</v>
      </c>
      <c r="BG23" s="33">
        <v>0</v>
      </c>
      <c r="BH23" s="33">
        <v>0</v>
      </c>
      <c r="BI23" s="33">
        <v>0</v>
      </c>
      <c r="BJ23" s="33">
        <v>0.11665207545161287</v>
      </c>
      <c r="BK23" s="36">
        <v>67.55594380658066</v>
      </c>
    </row>
    <row r="24" spans="1:63" ht="12.75">
      <c r="A24" s="16"/>
      <c r="B24" s="29" t="s">
        <v>64</v>
      </c>
      <c r="C24" s="33">
        <v>0</v>
      </c>
      <c r="D24" s="33">
        <v>0.5321458146451614</v>
      </c>
      <c r="E24" s="33">
        <v>0</v>
      </c>
      <c r="F24" s="33">
        <v>0</v>
      </c>
      <c r="G24" s="33">
        <v>0</v>
      </c>
      <c r="H24" s="33">
        <v>3.6157616711612905</v>
      </c>
      <c r="I24" s="33">
        <v>25.836907417161296</v>
      </c>
      <c r="J24" s="33">
        <v>5.874126790258064</v>
      </c>
      <c r="K24" s="33">
        <v>0</v>
      </c>
      <c r="L24" s="33">
        <v>10.830123683645162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1.4344724862580644</v>
      </c>
      <c r="S24" s="33">
        <v>0.024512925193548387</v>
      </c>
      <c r="T24" s="33">
        <v>0</v>
      </c>
      <c r="U24" s="33">
        <v>0</v>
      </c>
      <c r="V24" s="33">
        <v>3.5229280519354838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12.034726398806445</v>
      </c>
      <c r="AW24" s="33">
        <v>147.6401171396129</v>
      </c>
      <c r="AX24" s="33">
        <v>0</v>
      </c>
      <c r="AY24" s="33">
        <v>0</v>
      </c>
      <c r="AZ24" s="33">
        <v>19.037021483064514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5.297245949096775</v>
      </c>
      <c r="BG24" s="33">
        <v>51.494091880064516</v>
      </c>
      <c r="BH24" s="33">
        <v>0</v>
      </c>
      <c r="BI24" s="33">
        <v>0</v>
      </c>
      <c r="BJ24" s="33">
        <v>2.7012353974193544</v>
      </c>
      <c r="BK24" s="36">
        <v>289.87541708832254</v>
      </c>
    </row>
    <row r="25" spans="1:63" ht="12.75">
      <c r="A25" s="16"/>
      <c r="B25" s="29" t="s">
        <v>65</v>
      </c>
      <c r="C25" s="33">
        <v>0</v>
      </c>
      <c r="D25" s="33">
        <v>7.763913894709679</v>
      </c>
      <c r="E25" s="33">
        <v>0</v>
      </c>
      <c r="F25" s="33">
        <v>0</v>
      </c>
      <c r="G25" s="33">
        <v>0</v>
      </c>
      <c r="H25" s="33">
        <v>1.2319619321612902</v>
      </c>
      <c r="I25" s="33">
        <v>92.13496530899998</v>
      </c>
      <c r="J25" s="33">
        <v>1.636602400225806</v>
      </c>
      <c r="K25" s="33">
        <v>0</v>
      </c>
      <c r="L25" s="33">
        <v>7.16143462029032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0.5297939516129032</v>
      </c>
      <c r="S25" s="33">
        <v>2.413396094387096</v>
      </c>
      <c r="T25" s="33">
        <v>0</v>
      </c>
      <c r="U25" s="33">
        <v>0</v>
      </c>
      <c r="V25" s="33">
        <v>3.117414667580645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3.988808073290323</v>
      </c>
      <c r="AW25" s="33">
        <v>60.52623959829032</v>
      </c>
      <c r="AX25" s="33">
        <v>0</v>
      </c>
      <c r="AY25" s="33">
        <v>0</v>
      </c>
      <c r="AZ25" s="33">
        <v>6.215873614935482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0.41428420883870976</v>
      </c>
      <c r="BG25" s="33">
        <v>0.03195697625806451</v>
      </c>
      <c r="BH25" s="33">
        <v>7.288895275870965</v>
      </c>
      <c r="BI25" s="33">
        <v>0</v>
      </c>
      <c r="BJ25" s="33">
        <v>0.3526385659354838</v>
      </c>
      <c r="BK25" s="36">
        <v>194.8081791833871</v>
      </c>
    </row>
    <row r="26" spans="1:63" ht="12.75">
      <c r="A26" s="16"/>
      <c r="B26" s="29" t="s">
        <v>63</v>
      </c>
      <c r="C26" s="33">
        <v>0</v>
      </c>
      <c r="D26" s="33">
        <v>0.21224765125806447</v>
      </c>
      <c r="E26" s="33">
        <v>0</v>
      </c>
      <c r="F26" s="33">
        <v>0</v>
      </c>
      <c r="G26" s="33">
        <v>0</v>
      </c>
      <c r="H26" s="33">
        <v>0.05156390729032257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0.0008047739032258063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4.0708821959677435</v>
      </c>
      <c r="AW26" s="33">
        <v>4.824014644354839</v>
      </c>
      <c r="AX26" s="33">
        <v>0.9836874187741933</v>
      </c>
      <c r="AY26" s="33">
        <v>0</v>
      </c>
      <c r="AZ26" s="33">
        <v>2.5243418329032266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0.4558594957096773</v>
      </c>
      <c r="BG26" s="33">
        <v>0</v>
      </c>
      <c r="BH26" s="33">
        <v>0</v>
      </c>
      <c r="BI26" s="33">
        <v>0</v>
      </c>
      <c r="BJ26" s="33">
        <v>0.9986065005483872</v>
      </c>
      <c r="BK26" s="36">
        <v>14.122008420709681</v>
      </c>
    </row>
    <row r="27" spans="1:63" ht="12.75">
      <c r="A27" s="16"/>
      <c r="B27" s="22" t="s">
        <v>53</v>
      </c>
      <c r="C27" s="30">
        <f>SUM(C23:C26)</f>
        <v>0</v>
      </c>
      <c r="D27" s="30">
        <f aca="true" t="shared" si="3" ref="D27:BJ27">SUM(D23:D26)</f>
        <v>8.741836029419357</v>
      </c>
      <c r="E27" s="30">
        <f t="shared" si="3"/>
        <v>0</v>
      </c>
      <c r="F27" s="30">
        <f t="shared" si="3"/>
        <v>0</v>
      </c>
      <c r="G27" s="30">
        <f t="shared" si="3"/>
        <v>0</v>
      </c>
      <c r="H27" s="30">
        <f t="shared" si="3"/>
        <v>4.9407575632903225</v>
      </c>
      <c r="I27" s="30">
        <f t="shared" si="3"/>
        <v>132.60180189254837</v>
      </c>
      <c r="J27" s="30">
        <f t="shared" si="3"/>
        <v>7.51072919048387</v>
      </c>
      <c r="K27" s="30">
        <f t="shared" si="3"/>
        <v>0</v>
      </c>
      <c r="L27" s="30">
        <f t="shared" si="3"/>
        <v>21.770356740322576</v>
      </c>
      <c r="M27" s="30">
        <f t="shared" si="3"/>
        <v>0</v>
      </c>
      <c r="N27" s="30">
        <f t="shared" si="3"/>
        <v>0</v>
      </c>
      <c r="O27" s="30">
        <f t="shared" si="3"/>
        <v>0</v>
      </c>
      <c r="P27" s="30">
        <f t="shared" si="3"/>
        <v>0</v>
      </c>
      <c r="Q27" s="30">
        <f t="shared" si="3"/>
        <v>0</v>
      </c>
      <c r="R27" s="30">
        <f t="shared" si="3"/>
        <v>1.9832692193225807</v>
      </c>
      <c r="S27" s="30">
        <f t="shared" si="3"/>
        <v>3.948971681290322</v>
      </c>
      <c r="T27" s="30">
        <f t="shared" si="3"/>
        <v>0</v>
      </c>
      <c r="U27" s="30">
        <f t="shared" si="3"/>
        <v>0</v>
      </c>
      <c r="V27" s="30">
        <f t="shared" si="3"/>
        <v>12.669045996516129</v>
      </c>
      <c r="W27" s="30">
        <f t="shared" si="3"/>
        <v>0</v>
      </c>
      <c r="X27" s="30">
        <f t="shared" si="3"/>
        <v>0</v>
      </c>
      <c r="Y27" s="30">
        <f t="shared" si="3"/>
        <v>0</v>
      </c>
      <c r="Z27" s="30">
        <f t="shared" si="3"/>
        <v>0</v>
      </c>
      <c r="AA27" s="30">
        <f t="shared" si="3"/>
        <v>0</v>
      </c>
      <c r="AB27" s="30">
        <f t="shared" si="3"/>
        <v>0</v>
      </c>
      <c r="AC27" s="30">
        <f t="shared" si="3"/>
        <v>0</v>
      </c>
      <c r="AD27" s="30">
        <f t="shared" si="3"/>
        <v>0</v>
      </c>
      <c r="AE27" s="30">
        <f t="shared" si="3"/>
        <v>0</v>
      </c>
      <c r="AF27" s="30">
        <f t="shared" si="3"/>
        <v>0</v>
      </c>
      <c r="AG27" s="30">
        <f t="shared" si="3"/>
        <v>0</v>
      </c>
      <c r="AH27" s="30">
        <f t="shared" si="3"/>
        <v>0</v>
      </c>
      <c r="AI27" s="30">
        <f t="shared" si="3"/>
        <v>0</v>
      </c>
      <c r="AJ27" s="30">
        <f t="shared" si="3"/>
        <v>0</v>
      </c>
      <c r="AK27" s="30">
        <f t="shared" si="3"/>
        <v>0</v>
      </c>
      <c r="AL27" s="30">
        <f t="shared" si="3"/>
        <v>0</v>
      </c>
      <c r="AM27" s="30">
        <f t="shared" si="3"/>
        <v>0</v>
      </c>
      <c r="AN27" s="30">
        <f t="shared" si="3"/>
        <v>0</v>
      </c>
      <c r="AO27" s="30">
        <f t="shared" si="3"/>
        <v>0</v>
      </c>
      <c r="AP27" s="30">
        <f t="shared" si="3"/>
        <v>0</v>
      </c>
      <c r="AQ27" s="30">
        <f t="shared" si="3"/>
        <v>0</v>
      </c>
      <c r="AR27" s="30">
        <f t="shared" si="3"/>
        <v>0</v>
      </c>
      <c r="AS27" s="30">
        <f t="shared" si="3"/>
        <v>0</v>
      </c>
      <c r="AT27" s="30">
        <f t="shared" si="3"/>
        <v>0</v>
      </c>
      <c r="AU27" s="30">
        <f t="shared" si="3"/>
        <v>0</v>
      </c>
      <c r="AV27" s="30">
        <f t="shared" si="3"/>
        <v>20.960132130612898</v>
      </c>
      <c r="AW27" s="30">
        <f t="shared" si="3"/>
        <v>250.79599988177418</v>
      </c>
      <c r="AX27" s="30">
        <f t="shared" si="3"/>
        <v>0.9836874187741933</v>
      </c>
      <c r="AY27" s="30">
        <f t="shared" si="3"/>
        <v>0</v>
      </c>
      <c r="AZ27" s="30">
        <f t="shared" si="3"/>
        <v>30.267847352999997</v>
      </c>
      <c r="BA27" s="30">
        <f t="shared" si="3"/>
        <v>0</v>
      </c>
      <c r="BB27" s="30">
        <f t="shared" si="3"/>
        <v>0</v>
      </c>
      <c r="BC27" s="30">
        <f t="shared" si="3"/>
        <v>0</v>
      </c>
      <c r="BD27" s="30">
        <f t="shared" si="3"/>
        <v>0</v>
      </c>
      <c r="BE27" s="30">
        <f t="shared" si="3"/>
        <v>0</v>
      </c>
      <c r="BF27" s="30">
        <f t="shared" si="3"/>
        <v>6.203036730096774</v>
      </c>
      <c r="BG27" s="30">
        <f t="shared" si="3"/>
        <v>51.52604885632258</v>
      </c>
      <c r="BH27" s="30">
        <f t="shared" si="3"/>
        <v>7.288895275870965</v>
      </c>
      <c r="BI27" s="30">
        <f t="shared" si="3"/>
        <v>0</v>
      </c>
      <c r="BJ27" s="30">
        <f t="shared" si="3"/>
        <v>4.169132539354838</v>
      </c>
      <c r="BK27" s="37">
        <f>SUM(C27:BJ27)</f>
        <v>566.3615484989998</v>
      </c>
    </row>
    <row r="28" spans="1:63" ht="12.75">
      <c r="A28" s="16"/>
      <c r="B28" s="22" t="s">
        <v>46</v>
      </c>
      <c r="C28" s="30">
        <f>+C9+C12+C15+C18+C21+C27</f>
        <v>0</v>
      </c>
      <c r="D28" s="30">
        <f aca="true" t="shared" si="4" ref="D28:BJ28">+D9+D12+D15+D18+D21+D27</f>
        <v>9.485639165774195</v>
      </c>
      <c r="E28" s="30">
        <f t="shared" si="4"/>
        <v>0</v>
      </c>
      <c r="F28" s="30">
        <f t="shared" si="4"/>
        <v>0</v>
      </c>
      <c r="G28" s="30">
        <f t="shared" si="4"/>
        <v>0</v>
      </c>
      <c r="H28" s="30">
        <f t="shared" si="4"/>
        <v>5.322431136935483</v>
      </c>
      <c r="I28" s="30">
        <f t="shared" si="4"/>
        <v>1266.9780323807092</v>
      </c>
      <c r="J28" s="30">
        <f t="shared" si="4"/>
        <v>932.9802837351933</v>
      </c>
      <c r="K28" s="30">
        <f t="shared" si="4"/>
        <v>85.16406360867741</v>
      </c>
      <c r="L28" s="30">
        <f t="shared" si="4"/>
        <v>28.21869978441935</v>
      </c>
      <c r="M28" s="30">
        <f t="shared" si="4"/>
        <v>0</v>
      </c>
      <c r="N28" s="30">
        <f t="shared" si="4"/>
        <v>0</v>
      </c>
      <c r="O28" s="30">
        <f t="shared" si="4"/>
        <v>0</v>
      </c>
      <c r="P28" s="30">
        <f t="shared" si="4"/>
        <v>0</v>
      </c>
      <c r="Q28" s="30">
        <f t="shared" si="4"/>
        <v>0</v>
      </c>
      <c r="R28" s="30">
        <f t="shared" si="4"/>
        <v>2.0518166211290323</v>
      </c>
      <c r="S28" s="30">
        <f t="shared" si="4"/>
        <v>13.880231527612898</v>
      </c>
      <c r="T28" s="30">
        <f t="shared" si="4"/>
        <v>25.956964129193548</v>
      </c>
      <c r="U28" s="30">
        <f t="shared" si="4"/>
        <v>0</v>
      </c>
      <c r="V28" s="30">
        <f t="shared" si="4"/>
        <v>17.896291361064517</v>
      </c>
      <c r="W28" s="30">
        <f t="shared" si="4"/>
        <v>0</v>
      </c>
      <c r="X28" s="30">
        <f t="shared" si="4"/>
        <v>0</v>
      </c>
      <c r="Y28" s="30">
        <f t="shared" si="4"/>
        <v>0</v>
      </c>
      <c r="Z28" s="30">
        <f t="shared" si="4"/>
        <v>0</v>
      </c>
      <c r="AA28" s="30">
        <f t="shared" si="4"/>
        <v>0</v>
      </c>
      <c r="AB28" s="30">
        <f t="shared" si="4"/>
        <v>0</v>
      </c>
      <c r="AC28" s="30">
        <f t="shared" si="4"/>
        <v>0</v>
      </c>
      <c r="AD28" s="30">
        <f t="shared" si="4"/>
        <v>0</v>
      </c>
      <c r="AE28" s="30">
        <f t="shared" si="4"/>
        <v>0</v>
      </c>
      <c r="AF28" s="30">
        <f t="shared" si="4"/>
        <v>0</v>
      </c>
      <c r="AG28" s="30">
        <f t="shared" si="4"/>
        <v>0</v>
      </c>
      <c r="AH28" s="30">
        <f t="shared" si="4"/>
        <v>0</v>
      </c>
      <c r="AI28" s="30">
        <f t="shared" si="4"/>
        <v>0</v>
      </c>
      <c r="AJ28" s="30">
        <f t="shared" si="4"/>
        <v>0</v>
      </c>
      <c r="AK28" s="30">
        <f t="shared" si="4"/>
        <v>0</v>
      </c>
      <c r="AL28" s="30">
        <f t="shared" si="4"/>
        <v>0</v>
      </c>
      <c r="AM28" s="30">
        <f t="shared" si="4"/>
        <v>0</v>
      </c>
      <c r="AN28" s="30">
        <f t="shared" si="4"/>
        <v>0</v>
      </c>
      <c r="AO28" s="30">
        <f t="shared" si="4"/>
        <v>0</v>
      </c>
      <c r="AP28" s="30">
        <f t="shared" si="4"/>
        <v>0</v>
      </c>
      <c r="AQ28" s="30">
        <f t="shared" si="4"/>
        <v>0</v>
      </c>
      <c r="AR28" s="30">
        <f t="shared" si="4"/>
        <v>0</v>
      </c>
      <c r="AS28" s="30">
        <f t="shared" si="4"/>
        <v>0</v>
      </c>
      <c r="AT28" s="30">
        <f t="shared" si="4"/>
        <v>0</v>
      </c>
      <c r="AU28" s="30">
        <f t="shared" si="4"/>
        <v>0</v>
      </c>
      <c r="AV28" s="30">
        <f t="shared" si="4"/>
        <v>23.18557835241935</v>
      </c>
      <c r="AW28" s="30">
        <f t="shared" si="4"/>
        <v>956.8416240138387</v>
      </c>
      <c r="AX28" s="30">
        <f t="shared" si="4"/>
        <v>304.9495029536452</v>
      </c>
      <c r="AY28" s="30">
        <f t="shared" si="4"/>
        <v>14.998257215258066</v>
      </c>
      <c r="AZ28" s="30">
        <f t="shared" si="4"/>
        <v>74.62656822022582</v>
      </c>
      <c r="BA28" s="30">
        <f t="shared" si="4"/>
        <v>0</v>
      </c>
      <c r="BB28" s="30">
        <f t="shared" si="4"/>
        <v>0</v>
      </c>
      <c r="BC28" s="30">
        <f t="shared" si="4"/>
        <v>0</v>
      </c>
      <c r="BD28" s="30">
        <f t="shared" si="4"/>
        <v>0</v>
      </c>
      <c r="BE28" s="30">
        <f t="shared" si="4"/>
        <v>0</v>
      </c>
      <c r="BF28" s="30">
        <f t="shared" si="4"/>
        <v>6.618967057935484</v>
      </c>
      <c r="BG28" s="30">
        <f t="shared" si="4"/>
        <v>77.06971395245162</v>
      </c>
      <c r="BH28" s="30">
        <f t="shared" si="4"/>
        <v>12.76658413032258</v>
      </c>
      <c r="BI28" s="30">
        <f t="shared" si="4"/>
        <v>0</v>
      </c>
      <c r="BJ28" s="30">
        <f t="shared" si="4"/>
        <v>4.229972805129032</v>
      </c>
      <c r="BK28" s="31">
        <f>SUM(C28:BJ28)</f>
        <v>3863.2212221519344</v>
      </c>
    </row>
    <row r="29" spans="1:63" ht="3.75" customHeight="1">
      <c r="A29" s="16"/>
      <c r="B29" s="23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</row>
    <row r="30" spans="1:63" ht="12.75">
      <c r="A30" s="16" t="s">
        <v>1</v>
      </c>
      <c r="B30" s="19" t="s">
        <v>7</v>
      </c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</row>
    <row r="31" spans="1:63" s="4" customFormat="1" ht="12.75">
      <c r="A31" s="16" t="s">
        <v>42</v>
      </c>
      <c r="B31" s="20" t="s">
        <v>2</v>
      </c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1"/>
    </row>
    <row r="32" spans="1:63" s="4" customFormat="1" ht="12.75">
      <c r="A32" s="16"/>
      <c r="B32" s="21" t="s">
        <v>67</v>
      </c>
      <c r="C32" s="38">
        <v>0</v>
      </c>
      <c r="D32" s="38">
        <v>0.47611870519354826</v>
      </c>
      <c r="E32" s="38">
        <v>0</v>
      </c>
      <c r="F32" s="38">
        <v>0</v>
      </c>
      <c r="G32" s="38">
        <v>0</v>
      </c>
      <c r="H32" s="38">
        <v>0.3080171642258065</v>
      </c>
      <c r="I32" s="39">
        <v>0</v>
      </c>
      <c r="J32" s="39">
        <v>0</v>
      </c>
      <c r="K32" s="39">
        <v>0</v>
      </c>
      <c r="L32" s="39">
        <v>0.001303575290322581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0.11086426438709678</v>
      </c>
      <c r="S32" s="39">
        <v>0</v>
      </c>
      <c r="T32" s="39">
        <v>0</v>
      </c>
      <c r="U32" s="39">
        <v>0</v>
      </c>
      <c r="V32" s="39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9">
        <v>0</v>
      </c>
      <c r="AD32" s="39">
        <v>0</v>
      </c>
      <c r="AE32" s="39">
        <v>0</v>
      </c>
      <c r="AF32" s="39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42.56698490000009</v>
      </c>
      <c r="AW32" s="39">
        <v>4.534805128967741</v>
      </c>
      <c r="AX32" s="39">
        <v>0</v>
      </c>
      <c r="AY32" s="39">
        <v>0</v>
      </c>
      <c r="AZ32" s="40">
        <v>3.6884175084516126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10.762736350709686</v>
      </c>
      <c r="BG32" s="39">
        <v>1.6129354838709677E-06</v>
      </c>
      <c r="BH32" s="39">
        <v>0</v>
      </c>
      <c r="BI32" s="39">
        <v>0</v>
      </c>
      <c r="BJ32" s="40">
        <v>0.21637368029032253</v>
      </c>
      <c r="BK32" s="41">
        <v>62.665622890451715</v>
      </c>
    </row>
    <row r="33" spans="1:63" s="4" customFormat="1" ht="12.75">
      <c r="A33" s="16"/>
      <c r="B33" s="22" t="s">
        <v>51</v>
      </c>
      <c r="C33" s="30">
        <f>SUM(C32)</f>
        <v>0</v>
      </c>
      <c r="D33" s="30">
        <f aca="true" t="shared" si="5" ref="D33:BJ33">SUM(D32)</f>
        <v>0.47611870519354826</v>
      </c>
      <c r="E33" s="30">
        <f t="shared" si="5"/>
        <v>0</v>
      </c>
      <c r="F33" s="30">
        <f t="shared" si="5"/>
        <v>0</v>
      </c>
      <c r="G33" s="30">
        <f t="shared" si="5"/>
        <v>0</v>
      </c>
      <c r="H33" s="30">
        <f t="shared" si="5"/>
        <v>0.3080171642258065</v>
      </c>
      <c r="I33" s="30">
        <f t="shared" si="5"/>
        <v>0</v>
      </c>
      <c r="J33" s="30">
        <f t="shared" si="5"/>
        <v>0</v>
      </c>
      <c r="K33" s="30">
        <f t="shared" si="5"/>
        <v>0</v>
      </c>
      <c r="L33" s="30">
        <f t="shared" si="5"/>
        <v>0.001303575290322581</v>
      </c>
      <c r="M33" s="30">
        <f t="shared" si="5"/>
        <v>0</v>
      </c>
      <c r="N33" s="30">
        <f t="shared" si="5"/>
        <v>0</v>
      </c>
      <c r="O33" s="30">
        <f t="shared" si="5"/>
        <v>0</v>
      </c>
      <c r="P33" s="30">
        <f t="shared" si="5"/>
        <v>0</v>
      </c>
      <c r="Q33" s="30">
        <f t="shared" si="5"/>
        <v>0</v>
      </c>
      <c r="R33" s="30">
        <f t="shared" si="5"/>
        <v>0.11086426438709678</v>
      </c>
      <c r="S33" s="30">
        <f t="shared" si="5"/>
        <v>0</v>
      </c>
      <c r="T33" s="30">
        <f t="shared" si="5"/>
        <v>0</v>
      </c>
      <c r="U33" s="30">
        <f t="shared" si="5"/>
        <v>0</v>
      </c>
      <c r="V33" s="30">
        <f t="shared" si="5"/>
        <v>0</v>
      </c>
      <c r="W33" s="30">
        <f t="shared" si="5"/>
        <v>0</v>
      </c>
      <c r="X33" s="30">
        <f t="shared" si="5"/>
        <v>0</v>
      </c>
      <c r="Y33" s="30">
        <f t="shared" si="5"/>
        <v>0</v>
      </c>
      <c r="Z33" s="30">
        <f t="shared" si="5"/>
        <v>0</v>
      </c>
      <c r="AA33" s="30">
        <f t="shared" si="5"/>
        <v>0</v>
      </c>
      <c r="AB33" s="30">
        <f t="shared" si="5"/>
        <v>0</v>
      </c>
      <c r="AC33" s="30">
        <f t="shared" si="5"/>
        <v>0</v>
      </c>
      <c r="AD33" s="30">
        <f t="shared" si="5"/>
        <v>0</v>
      </c>
      <c r="AE33" s="30">
        <f t="shared" si="5"/>
        <v>0</v>
      </c>
      <c r="AF33" s="30">
        <f t="shared" si="5"/>
        <v>0</v>
      </c>
      <c r="AG33" s="30">
        <f t="shared" si="5"/>
        <v>0</v>
      </c>
      <c r="AH33" s="30">
        <f t="shared" si="5"/>
        <v>0</v>
      </c>
      <c r="AI33" s="30">
        <f t="shared" si="5"/>
        <v>0</v>
      </c>
      <c r="AJ33" s="30">
        <f t="shared" si="5"/>
        <v>0</v>
      </c>
      <c r="AK33" s="30">
        <f t="shared" si="5"/>
        <v>0</v>
      </c>
      <c r="AL33" s="30">
        <f t="shared" si="5"/>
        <v>0</v>
      </c>
      <c r="AM33" s="30">
        <f t="shared" si="5"/>
        <v>0</v>
      </c>
      <c r="AN33" s="30">
        <f t="shared" si="5"/>
        <v>0</v>
      </c>
      <c r="AO33" s="30">
        <f t="shared" si="5"/>
        <v>0</v>
      </c>
      <c r="AP33" s="30">
        <f t="shared" si="5"/>
        <v>0</v>
      </c>
      <c r="AQ33" s="30">
        <f t="shared" si="5"/>
        <v>0</v>
      </c>
      <c r="AR33" s="30">
        <f t="shared" si="5"/>
        <v>0</v>
      </c>
      <c r="AS33" s="30">
        <f t="shared" si="5"/>
        <v>0</v>
      </c>
      <c r="AT33" s="30">
        <f t="shared" si="5"/>
        <v>0</v>
      </c>
      <c r="AU33" s="30">
        <f t="shared" si="5"/>
        <v>0</v>
      </c>
      <c r="AV33" s="30">
        <f t="shared" si="5"/>
        <v>42.56698490000009</v>
      </c>
      <c r="AW33" s="30">
        <f t="shared" si="5"/>
        <v>4.534805128967741</v>
      </c>
      <c r="AX33" s="30">
        <f t="shared" si="5"/>
        <v>0</v>
      </c>
      <c r="AY33" s="30">
        <f t="shared" si="5"/>
        <v>0</v>
      </c>
      <c r="AZ33" s="30">
        <f t="shared" si="5"/>
        <v>3.6884175084516126</v>
      </c>
      <c r="BA33" s="30">
        <f t="shared" si="5"/>
        <v>0</v>
      </c>
      <c r="BB33" s="30">
        <f t="shared" si="5"/>
        <v>0</v>
      </c>
      <c r="BC33" s="30">
        <f t="shared" si="5"/>
        <v>0</v>
      </c>
      <c r="BD33" s="30">
        <f t="shared" si="5"/>
        <v>0</v>
      </c>
      <c r="BE33" s="30">
        <f t="shared" si="5"/>
        <v>0</v>
      </c>
      <c r="BF33" s="30">
        <f t="shared" si="5"/>
        <v>10.762736350709686</v>
      </c>
      <c r="BG33" s="30">
        <f t="shared" si="5"/>
        <v>1.6129354838709677E-06</v>
      </c>
      <c r="BH33" s="30">
        <f t="shared" si="5"/>
        <v>0</v>
      </c>
      <c r="BI33" s="30">
        <f t="shared" si="5"/>
        <v>0</v>
      </c>
      <c r="BJ33" s="30">
        <f t="shared" si="5"/>
        <v>0.21637368029032253</v>
      </c>
      <c r="BK33" s="31">
        <f>SUM(C33:BJ33)</f>
        <v>62.665622890451715</v>
      </c>
    </row>
    <row r="34" spans="1:63" ht="12.75">
      <c r="A34" s="16" t="s">
        <v>43</v>
      </c>
      <c r="B34" s="20" t="s">
        <v>16</v>
      </c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</row>
    <row r="35" spans="1:63" ht="12.75">
      <c r="A35" s="16"/>
      <c r="B35" s="21" t="s">
        <v>69</v>
      </c>
      <c r="C35" s="32">
        <v>0</v>
      </c>
      <c r="D35" s="32">
        <v>0.20905993967741934</v>
      </c>
      <c r="E35" s="32">
        <v>0</v>
      </c>
      <c r="F35" s="32">
        <v>0</v>
      </c>
      <c r="G35" s="32">
        <v>0</v>
      </c>
      <c r="H35" s="32">
        <v>0.04304249893548387</v>
      </c>
      <c r="I35" s="33">
        <v>0</v>
      </c>
      <c r="J35" s="33">
        <v>0</v>
      </c>
      <c r="K35" s="33">
        <v>0</v>
      </c>
      <c r="L35" s="34">
        <v>0.0013324157096774192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0.011358280870967742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0.8091693011935482</v>
      </c>
      <c r="AS35" s="32">
        <v>0</v>
      </c>
      <c r="AT35" s="32">
        <v>0</v>
      </c>
      <c r="AU35" s="32">
        <v>0</v>
      </c>
      <c r="AV35" s="32">
        <v>8.490334052225808</v>
      </c>
      <c r="AW35" s="33">
        <v>3.3583231324516127</v>
      </c>
      <c r="AX35" s="33">
        <v>0</v>
      </c>
      <c r="AY35" s="33">
        <v>0</v>
      </c>
      <c r="AZ35" s="34">
        <v>1.8922020341935484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7.370871969709679</v>
      </c>
      <c r="BG35" s="33">
        <v>0.9388670709677418</v>
      </c>
      <c r="BH35" s="33">
        <v>0</v>
      </c>
      <c r="BI35" s="33">
        <v>0</v>
      </c>
      <c r="BJ35" s="34">
        <v>0.0038922021290322584</v>
      </c>
      <c r="BK35" s="35">
        <v>23.128452898064523</v>
      </c>
    </row>
    <row r="36" spans="1:63" ht="12.75">
      <c r="A36" s="16"/>
      <c r="B36" s="21" t="s">
        <v>70</v>
      </c>
      <c r="C36" s="32">
        <v>0</v>
      </c>
      <c r="D36" s="32">
        <v>0.2224065053548387</v>
      </c>
      <c r="E36" s="32">
        <v>0</v>
      </c>
      <c r="F36" s="32">
        <v>0</v>
      </c>
      <c r="G36" s="32">
        <v>0</v>
      </c>
      <c r="H36" s="32">
        <v>0.15181267948387103</v>
      </c>
      <c r="I36" s="33">
        <v>0</v>
      </c>
      <c r="J36" s="33">
        <v>0</v>
      </c>
      <c r="K36" s="33">
        <v>0</v>
      </c>
      <c r="L36" s="34">
        <v>0.4423508887741935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0.032076830354838715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3">
        <v>0</v>
      </c>
      <c r="AS36" s="32">
        <v>0</v>
      </c>
      <c r="AT36" s="32">
        <v>0</v>
      </c>
      <c r="AU36" s="32">
        <v>0</v>
      </c>
      <c r="AV36" s="32">
        <v>16.81790834761288</v>
      </c>
      <c r="AW36" s="33">
        <v>0.7152293166451613</v>
      </c>
      <c r="AX36" s="33">
        <v>0.0005766</v>
      </c>
      <c r="AY36" s="33">
        <v>0</v>
      </c>
      <c r="AZ36" s="34">
        <v>1.9262267832903224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12.165277832387039</v>
      </c>
      <c r="BG36" s="33">
        <v>0.03066879787096774</v>
      </c>
      <c r="BH36" s="33">
        <v>0</v>
      </c>
      <c r="BI36" s="33">
        <v>0</v>
      </c>
      <c r="BJ36" s="34">
        <v>0.006148063774193548</v>
      </c>
      <c r="BK36" s="35">
        <v>32.5106826455483</v>
      </c>
    </row>
    <row r="37" spans="1:63" ht="12.75">
      <c r="A37" s="16"/>
      <c r="B37" s="21" t="s">
        <v>71</v>
      </c>
      <c r="C37" s="32">
        <v>0</v>
      </c>
      <c r="D37" s="32">
        <v>0.1760617519677419</v>
      </c>
      <c r="E37" s="32">
        <v>0</v>
      </c>
      <c r="F37" s="32">
        <v>0</v>
      </c>
      <c r="G37" s="32">
        <v>0</v>
      </c>
      <c r="H37" s="32">
        <v>1.063088243870968</v>
      </c>
      <c r="I37" s="33">
        <v>0.005647552193548387</v>
      </c>
      <c r="J37" s="33">
        <v>0</v>
      </c>
      <c r="K37" s="33">
        <v>0</v>
      </c>
      <c r="L37" s="34">
        <v>0.9420828314193549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0.16875623983870966</v>
      </c>
      <c r="S37" s="33">
        <v>0.0005202142258064515</v>
      </c>
      <c r="T37" s="33">
        <v>0</v>
      </c>
      <c r="U37" s="33">
        <v>0</v>
      </c>
      <c r="V37" s="33">
        <v>0.00044615709677419345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15.138371704096775</v>
      </c>
      <c r="AW37" s="33">
        <v>0.44285154074193556</v>
      </c>
      <c r="AX37" s="33">
        <v>0</v>
      </c>
      <c r="AY37" s="33">
        <v>0</v>
      </c>
      <c r="AZ37" s="34">
        <v>1.4471348087741938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3.5129371540967735</v>
      </c>
      <c r="BG37" s="33">
        <v>0.1289415029354839</v>
      </c>
      <c r="BH37" s="33">
        <v>0</v>
      </c>
      <c r="BI37" s="33">
        <v>0</v>
      </c>
      <c r="BJ37" s="34">
        <v>3.817727563935485</v>
      </c>
      <c r="BK37" s="35">
        <v>26.844567265193547</v>
      </c>
    </row>
    <row r="38" spans="1:63" ht="12.75">
      <c r="A38" s="16"/>
      <c r="B38" s="21" t="s">
        <v>72</v>
      </c>
      <c r="C38" s="32">
        <v>0</v>
      </c>
      <c r="D38" s="32">
        <v>0.06318747174193548</v>
      </c>
      <c r="E38" s="32">
        <v>0</v>
      </c>
      <c r="F38" s="32">
        <v>0</v>
      </c>
      <c r="G38" s="32">
        <v>0</v>
      </c>
      <c r="H38" s="32">
        <v>0.031391483161290326</v>
      </c>
      <c r="I38" s="33">
        <v>0</v>
      </c>
      <c r="J38" s="33">
        <v>0</v>
      </c>
      <c r="K38" s="33">
        <v>0</v>
      </c>
      <c r="L38" s="34">
        <v>0.0012739605806451615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0.020262909193548385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3.2971477582580646</v>
      </c>
      <c r="AW38" s="33">
        <v>0.08975223112903224</v>
      </c>
      <c r="AX38" s="33">
        <v>0</v>
      </c>
      <c r="AY38" s="33">
        <v>0</v>
      </c>
      <c r="AZ38" s="34">
        <v>0.2966404941935484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0.919378450290323</v>
      </c>
      <c r="BG38" s="33">
        <v>0.011494829838709676</v>
      </c>
      <c r="BH38" s="33">
        <v>0</v>
      </c>
      <c r="BI38" s="33">
        <v>0</v>
      </c>
      <c r="BJ38" s="34">
        <v>0.0015799331612903222</v>
      </c>
      <c r="BK38" s="35">
        <v>4.732109521548387</v>
      </c>
    </row>
    <row r="39" spans="1:63" ht="12.75">
      <c r="A39" s="16"/>
      <c r="B39" s="21" t="s">
        <v>73</v>
      </c>
      <c r="C39" s="32">
        <v>0</v>
      </c>
      <c r="D39" s="32">
        <v>0.004618603322580645</v>
      </c>
      <c r="E39" s="32">
        <v>0</v>
      </c>
      <c r="F39" s="32">
        <v>0</v>
      </c>
      <c r="G39" s="32">
        <v>0</v>
      </c>
      <c r="H39" s="32">
        <v>0.007739787645161289</v>
      </c>
      <c r="I39" s="33">
        <v>0</v>
      </c>
      <c r="J39" s="33">
        <v>0</v>
      </c>
      <c r="K39" s="33">
        <v>0</v>
      </c>
      <c r="L39" s="34">
        <v>0.0012753736774193548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0.006414155225806451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0.3251246909677419</v>
      </c>
      <c r="AW39" s="33">
        <v>0</v>
      </c>
      <c r="AX39" s="33">
        <v>0</v>
      </c>
      <c r="AY39" s="33">
        <v>0</v>
      </c>
      <c r="AZ39" s="34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0.023607484193548384</v>
      </c>
      <c r="BG39" s="33">
        <v>0</v>
      </c>
      <c r="BH39" s="33">
        <v>0</v>
      </c>
      <c r="BI39" s="33">
        <v>0</v>
      </c>
      <c r="BJ39" s="34">
        <v>0</v>
      </c>
      <c r="BK39" s="35">
        <v>0.36878009503225806</v>
      </c>
    </row>
    <row r="40" spans="1:63" ht="12.75">
      <c r="A40" s="16"/>
      <c r="B40" s="21" t="s">
        <v>74</v>
      </c>
      <c r="C40" s="32">
        <v>0</v>
      </c>
      <c r="D40" s="32">
        <v>0.4748754516451613</v>
      </c>
      <c r="E40" s="32">
        <v>0</v>
      </c>
      <c r="F40" s="32">
        <v>0</v>
      </c>
      <c r="G40" s="32">
        <v>0</v>
      </c>
      <c r="H40" s="32">
        <v>0.11265082674193551</v>
      </c>
      <c r="I40" s="33">
        <v>0</v>
      </c>
      <c r="J40" s="33">
        <v>0</v>
      </c>
      <c r="K40" s="33">
        <v>0</v>
      </c>
      <c r="L40" s="34">
        <v>0.0006566032903225807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0.02141677564516129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101.07912576003989</v>
      </c>
      <c r="AW40" s="33">
        <v>3.0186412729677436</v>
      </c>
      <c r="AX40" s="33">
        <v>0</v>
      </c>
      <c r="AY40" s="33">
        <v>0</v>
      </c>
      <c r="AZ40" s="33">
        <v>2.6828788274516135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72.06998505619283</v>
      </c>
      <c r="BG40" s="33">
        <v>0.4997053155161289</v>
      </c>
      <c r="BH40" s="33">
        <v>0</v>
      </c>
      <c r="BI40" s="33">
        <v>0</v>
      </c>
      <c r="BJ40" s="34">
        <v>0.002309544290322581</v>
      </c>
      <c r="BK40" s="35">
        <v>179.9622454337811</v>
      </c>
    </row>
    <row r="41" spans="1:63" ht="12.75">
      <c r="A41" s="16"/>
      <c r="B41" s="21" t="s">
        <v>68</v>
      </c>
      <c r="C41" s="32">
        <v>0</v>
      </c>
      <c r="D41" s="32">
        <v>0.06376307616129033</v>
      </c>
      <c r="E41" s="32">
        <v>0</v>
      </c>
      <c r="F41" s="32">
        <v>0</v>
      </c>
      <c r="G41" s="32">
        <v>0</v>
      </c>
      <c r="H41" s="32">
        <v>0.05133627670967742</v>
      </c>
      <c r="I41" s="33">
        <v>0</v>
      </c>
      <c r="J41" s="33">
        <v>0</v>
      </c>
      <c r="K41" s="33">
        <v>0</v>
      </c>
      <c r="L41" s="34">
        <v>0.004410453419354839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0.013192708870967742</v>
      </c>
      <c r="S41" s="33">
        <v>0</v>
      </c>
      <c r="T41" s="33">
        <v>0</v>
      </c>
      <c r="U41" s="33">
        <v>0</v>
      </c>
      <c r="V41" s="33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3.3661843802258082</v>
      </c>
      <c r="AW41" s="33">
        <v>0.11010314851612903</v>
      </c>
      <c r="AX41" s="33">
        <v>0</v>
      </c>
      <c r="AY41" s="33">
        <v>0</v>
      </c>
      <c r="AZ41" s="34">
        <v>0.8850265374838708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1.2029033370967748</v>
      </c>
      <c r="BG41" s="33">
        <v>0</v>
      </c>
      <c r="BH41" s="33">
        <v>0</v>
      </c>
      <c r="BI41" s="33">
        <v>0</v>
      </c>
      <c r="BJ41" s="34">
        <v>0</v>
      </c>
      <c r="BK41" s="35">
        <v>5.696919918483873</v>
      </c>
    </row>
    <row r="42" spans="1:63" ht="12.75">
      <c r="A42" s="16"/>
      <c r="B42" s="22" t="s">
        <v>52</v>
      </c>
      <c r="C42" s="30">
        <f>SUM(C35:C41)</f>
        <v>0</v>
      </c>
      <c r="D42" s="30">
        <f aca="true" t="shared" si="6" ref="D42:BJ42">SUM(D35:D41)</f>
        <v>1.2139727998709677</v>
      </c>
      <c r="E42" s="30">
        <f t="shared" si="6"/>
        <v>0</v>
      </c>
      <c r="F42" s="30">
        <f t="shared" si="6"/>
        <v>0</v>
      </c>
      <c r="G42" s="30">
        <f t="shared" si="6"/>
        <v>0</v>
      </c>
      <c r="H42" s="30">
        <f t="shared" si="6"/>
        <v>1.4610617965483872</v>
      </c>
      <c r="I42" s="30">
        <f t="shared" si="6"/>
        <v>0.005647552193548387</v>
      </c>
      <c r="J42" s="30">
        <f t="shared" si="6"/>
        <v>0</v>
      </c>
      <c r="K42" s="30">
        <f t="shared" si="6"/>
        <v>0</v>
      </c>
      <c r="L42" s="30">
        <f t="shared" si="6"/>
        <v>1.3933825268709676</v>
      </c>
      <c r="M42" s="30">
        <f t="shared" si="6"/>
        <v>0</v>
      </c>
      <c r="N42" s="30">
        <f t="shared" si="6"/>
        <v>0</v>
      </c>
      <c r="O42" s="30">
        <f t="shared" si="6"/>
        <v>0</v>
      </c>
      <c r="P42" s="30">
        <f t="shared" si="6"/>
        <v>0</v>
      </c>
      <c r="Q42" s="30">
        <f t="shared" si="6"/>
        <v>0</v>
      </c>
      <c r="R42" s="30">
        <f t="shared" si="6"/>
        <v>0.2734779</v>
      </c>
      <c r="S42" s="30">
        <f t="shared" si="6"/>
        <v>0.0005202142258064515</v>
      </c>
      <c r="T42" s="30">
        <f t="shared" si="6"/>
        <v>0</v>
      </c>
      <c r="U42" s="30">
        <f t="shared" si="6"/>
        <v>0</v>
      </c>
      <c r="V42" s="30">
        <f t="shared" si="6"/>
        <v>0.00044615709677419345</v>
      </c>
      <c r="W42" s="30">
        <f t="shared" si="6"/>
        <v>0</v>
      </c>
      <c r="X42" s="30">
        <f t="shared" si="6"/>
        <v>0</v>
      </c>
      <c r="Y42" s="30">
        <f t="shared" si="6"/>
        <v>0</v>
      </c>
      <c r="Z42" s="30">
        <f t="shared" si="6"/>
        <v>0</v>
      </c>
      <c r="AA42" s="30">
        <f t="shared" si="6"/>
        <v>0</v>
      </c>
      <c r="AB42" s="30">
        <f t="shared" si="6"/>
        <v>0</v>
      </c>
      <c r="AC42" s="30">
        <f t="shared" si="6"/>
        <v>0</v>
      </c>
      <c r="AD42" s="30">
        <f t="shared" si="6"/>
        <v>0</v>
      </c>
      <c r="AE42" s="30">
        <f t="shared" si="6"/>
        <v>0</v>
      </c>
      <c r="AF42" s="30">
        <f t="shared" si="6"/>
        <v>0</v>
      </c>
      <c r="AG42" s="30">
        <f t="shared" si="6"/>
        <v>0</v>
      </c>
      <c r="AH42" s="30">
        <f t="shared" si="6"/>
        <v>0</v>
      </c>
      <c r="AI42" s="30">
        <f t="shared" si="6"/>
        <v>0</v>
      </c>
      <c r="AJ42" s="30">
        <f t="shared" si="6"/>
        <v>0</v>
      </c>
      <c r="AK42" s="30">
        <f t="shared" si="6"/>
        <v>0</v>
      </c>
      <c r="AL42" s="30">
        <f t="shared" si="6"/>
        <v>0</v>
      </c>
      <c r="AM42" s="30">
        <f t="shared" si="6"/>
        <v>0</v>
      </c>
      <c r="AN42" s="30">
        <f t="shared" si="6"/>
        <v>0</v>
      </c>
      <c r="AO42" s="30">
        <f t="shared" si="6"/>
        <v>0</v>
      </c>
      <c r="AP42" s="30">
        <f t="shared" si="6"/>
        <v>0</v>
      </c>
      <c r="AQ42" s="30">
        <f t="shared" si="6"/>
        <v>0</v>
      </c>
      <c r="AR42" s="30">
        <f t="shared" si="6"/>
        <v>0.8091693011935482</v>
      </c>
      <c r="AS42" s="30">
        <f t="shared" si="6"/>
        <v>0</v>
      </c>
      <c r="AT42" s="30">
        <f t="shared" si="6"/>
        <v>0</v>
      </c>
      <c r="AU42" s="30">
        <f t="shared" si="6"/>
        <v>0</v>
      </c>
      <c r="AV42" s="30">
        <f t="shared" si="6"/>
        <v>148.51419669342695</v>
      </c>
      <c r="AW42" s="30">
        <f t="shared" si="6"/>
        <v>7.734900642451614</v>
      </c>
      <c r="AX42" s="30">
        <f t="shared" si="6"/>
        <v>0.0005766</v>
      </c>
      <c r="AY42" s="30">
        <f t="shared" si="6"/>
        <v>0</v>
      </c>
      <c r="AZ42" s="30">
        <f t="shared" si="6"/>
        <v>9.130109485387097</v>
      </c>
      <c r="BA42" s="30">
        <f t="shared" si="6"/>
        <v>0</v>
      </c>
      <c r="BB42" s="30">
        <f t="shared" si="6"/>
        <v>0</v>
      </c>
      <c r="BC42" s="30">
        <f t="shared" si="6"/>
        <v>0</v>
      </c>
      <c r="BD42" s="30">
        <f t="shared" si="6"/>
        <v>0</v>
      </c>
      <c r="BE42" s="30">
        <f t="shared" si="6"/>
        <v>0</v>
      </c>
      <c r="BF42" s="30">
        <f t="shared" si="6"/>
        <v>97.26496128396697</v>
      </c>
      <c r="BG42" s="30">
        <f t="shared" si="6"/>
        <v>1.609677517129032</v>
      </c>
      <c r="BH42" s="30">
        <f t="shared" si="6"/>
        <v>0</v>
      </c>
      <c r="BI42" s="30">
        <f t="shared" si="6"/>
        <v>0</v>
      </c>
      <c r="BJ42" s="30">
        <f t="shared" si="6"/>
        <v>3.8316573072903237</v>
      </c>
      <c r="BK42" s="31">
        <f>SUM(C42:BJ42)</f>
        <v>273.243757777652</v>
      </c>
    </row>
    <row r="43" spans="1:63" ht="12.75">
      <c r="A43" s="16"/>
      <c r="B43" s="22" t="s">
        <v>50</v>
      </c>
      <c r="C43" s="30">
        <f>+C33+C42</f>
        <v>0</v>
      </c>
      <c r="D43" s="30">
        <f aca="true" t="shared" si="7" ref="D43:BJ43">+D33+D42</f>
        <v>1.690091505064516</v>
      </c>
      <c r="E43" s="30">
        <f t="shared" si="7"/>
        <v>0</v>
      </c>
      <c r="F43" s="30">
        <f t="shared" si="7"/>
        <v>0</v>
      </c>
      <c r="G43" s="30">
        <f t="shared" si="7"/>
        <v>0</v>
      </c>
      <c r="H43" s="30">
        <f t="shared" si="7"/>
        <v>1.7690789607741937</v>
      </c>
      <c r="I43" s="30">
        <f t="shared" si="7"/>
        <v>0.005647552193548387</v>
      </c>
      <c r="J43" s="30">
        <f t="shared" si="7"/>
        <v>0</v>
      </c>
      <c r="K43" s="30">
        <f t="shared" si="7"/>
        <v>0</v>
      </c>
      <c r="L43" s="30">
        <f t="shared" si="7"/>
        <v>1.3946861021612902</v>
      </c>
      <c r="M43" s="30">
        <f t="shared" si="7"/>
        <v>0</v>
      </c>
      <c r="N43" s="30">
        <f t="shared" si="7"/>
        <v>0</v>
      </c>
      <c r="O43" s="30">
        <f t="shared" si="7"/>
        <v>0</v>
      </c>
      <c r="P43" s="30">
        <f t="shared" si="7"/>
        <v>0</v>
      </c>
      <c r="Q43" s="30">
        <f t="shared" si="7"/>
        <v>0</v>
      </c>
      <c r="R43" s="30">
        <f t="shared" si="7"/>
        <v>0.3843421643870968</v>
      </c>
      <c r="S43" s="30">
        <f t="shared" si="7"/>
        <v>0.0005202142258064515</v>
      </c>
      <c r="T43" s="30">
        <f t="shared" si="7"/>
        <v>0</v>
      </c>
      <c r="U43" s="30">
        <f t="shared" si="7"/>
        <v>0</v>
      </c>
      <c r="V43" s="30">
        <f t="shared" si="7"/>
        <v>0.00044615709677419345</v>
      </c>
      <c r="W43" s="30">
        <f t="shared" si="7"/>
        <v>0</v>
      </c>
      <c r="X43" s="30">
        <f t="shared" si="7"/>
        <v>0</v>
      </c>
      <c r="Y43" s="30">
        <f t="shared" si="7"/>
        <v>0</v>
      </c>
      <c r="Z43" s="30">
        <f t="shared" si="7"/>
        <v>0</v>
      </c>
      <c r="AA43" s="30">
        <f t="shared" si="7"/>
        <v>0</v>
      </c>
      <c r="AB43" s="30">
        <f t="shared" si="7"/>
        <v>0</v>
      </c>
      <c r="AC43" s="30">
        <f t="shared" si="7"/>
        <v>0</v>
      </c>
      <c r="AD43" s="30">
        <f t="shared" si="7"/>
        <v>0</v>
      </c>
      <c r="AE43" s="30">
        <f t="shared" si="7"/>
        <v>0</v>
      </c>
      <c r="AF43" s="30">
        <f t="shared" si="7"/>
        <v>0</v>
      </c>
      <c r="AG43" s="30">
        <f t="shared" si="7"/>
        <v>0</v>
      </c>
      <c r="AH43" s="30">
        <f t="shared" si="7"/>
        <v>0</v>
      </c>
      <c r="AI43" s="30">
        <f t="shared" si="7"/>
        <v>0</v>
      </c>
      <c r="AJ43" s="30">
        <f t="shared" si="7"/>
        <v>0</v>
      </c>
      <c r="AK43" s="30">
        <f t="shared" si="7"/>
        <v>0</v>
      </c>
      <c r="AL43" s="30">
        <f t="shared" si="7"/>
        <v>0</v>
      </c>
      <c r="AM43" s="30">
        <f t="shared" si="7"/>
        <v>0</v>
      </c>
      <c r="AN43" s="30">
        <f t="shared" si="7"/>
        <v>0</v>
      </c>
      <c r="AO43" s="30">
        <f t="shared" si="7"/>
        <v>0</v>
      </c>
      <c r="AP43" s="30">
        <f t="shared" si="7"/>
        <v>0</v>
      </c>
      <c r="AQ43" s="30">
        <f t="shared" si="7"/>
        <v>0</v>
      </c>
      <c r="AR43" s="30">
        <f t="shared" si="7"/>
        <v>0.8091693011935482</v>
      </c>
      <c r="AS43" s="30">
        <f t="shared" si="7"/>
        <v>0</v>
      </c>
      <c r="AT43" s="30">
        <f t="shared" si="7"/>
        <v>0</v>
      </c>
      <c r="AU43" s="30">
        <f t="shared" si="7"/>
        <v>0</v>
      </c>
      <c r="AV43" s="30">
        <f t="shared" si="7"/>
        <v>191.08118159342703</v>
      </c>
      <c r="AW43" s="30">
        <f t="shared" si="7"/>
        <v>12.269705771419355</v>
      </c>
      <c r="AX43" s="30">
        <f t="shared" si="7"/>
        <v>0.0005766</v>
      </c>
      <c r="AY43" s="30">
        <f t="shared" si="7"/>
        <v>0</v>
      </c>
      <c r="AZ43" s="30">
        <f t="shared" si="7"/>
        <v>12.81852699383871</v>
      </c>
      <c r="BA43" s="30">
        <f t="shared" si="7"/>
        <v>0</v>
      </c>
      <c r="BB43" s="30">
        <f t="shared" si="7"/>
        <v>0</v>
      </c>
      <c r="BC43" s="30">
        <f t="shared" si="7"/>
        <v>0</v>
      </c>
      <c r="BD43" s="30">
        <f t="shared" si="7"/>
        <v>0</v>
      </c>
      <c r="BE43" s="30">
        <f t="shared" si="7"/>
        <v>0</v>
      </c>
      <c r="BF43" s="30">
        <f t="shared" si="7"/>
        <v>108.02769763467666</v>
      </c>
      <c r="BG43" s="30">
        <f t="shared" si="7"/>
        <v>1.609679130064516</v>
      </c>
      <c r="BH43" s="30">
        <f t="shared" si="7"/>
        <v>0</v>
      </c>
      <c r="BI43" s="30">
        <f t="shared" si="7"/>
        <v>0</v>
      </c>
      <c r="BJ43" s="30">
        <f t="shared" si="7"/>
        <v>4.048030987580646</v>
      </c>
      <c r="BK43" s="31">
        <f>SUM(C43:BJ43)</f>
        <v>335.90938066810367</v>
      </c>
    </row>
    <row r="44" spans="1:63" ht="3" customHeight="1">
      <c r="A44" s="16"/>
      <c r="B44" s="20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7"/>
    </row>
    <row r="45" spans="1:63" ht="12.75">
      <c r="A45" s="16" t="s">
        <v>17</v>
      </c>
      <c r="B45" s="19" t="s">
        <v>8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 ht="12.75">
      <c r="A46" s="16" t="s">
        <v>42</v>
      </c>
      <c r="B46" s="20" t="s">
        <v>18</v>
      </c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7"/>
    </row>
    <row r="47" spans="1:63" ht="12.75">
      <c r="A47" s="16"/>
      <c r="B47" s="21" t="s">
        <v>39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12.75">
      <c r="A48" s="16"/>
      <c r="B48" s="22" t="s">
        <v>49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</row>
    <row r="49" spans="1:63" ht="2.25" customHeight="1">
      <c r="A49" s="16"/>
      <c r="B49" s="20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1:63" ht="12.75">
      <c r="A50" s="16" t="s">
        <v>4</v>
      </c>
      <c r="B50" s="19" t="s">
        <v>9</v>
      </c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</row>
    <row r="51" spans="1:63" ht="12.75">
      <c r="A51" s="16" t="s">
        <v>42</v>
      </c>
      <c r="B51" s="20" t="s">
        <v>19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</row>
    <row r="52" spans="1:63" ht="12.75">
      <c r="A52" s="16"/>
      <c r="B52" s="21" t="s">
        <v>39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/>
      <c r="B53" s="21" t="s">
        <v>51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</row>
    <row r="54" spans="1:63" ht="12.75">
      <c r="A54" s="16" t="s">
        <v>43</v>
      </c>
      <c r="B54" s="20" t="s">
        <v>20</v>
      </c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7"/>
    </row>
    <row r="55" spans="1:63" ht="12.75">
      <c r="A55" s="16"/>
      <c r="B55" s="21" t="s">
        <v>39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1" t="s">
        <v>52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12.75">
      <c r="A57" s="16"/>
      <c r="B57" s="22" t="s">
        <v>50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</row>
    <row r="58" spans="1:63" ht="4.5" customHeight="1">
      <c r="A58" s="16"/>
      <c r="B58" s="20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</row>
    <row r="59" spans="1:63" ht="12.75">
      <c r="A59" s="16" t="s">
        <v>21</v>
      </c>
      <c r="B59" s="19" t="s">
        <v>22</v>
      </c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7"/>
    </row>
    <row r="60" spans="1:63" ht="12.75">
      <c r="A60" s="16" t="s">
        <v>42</v>
      </c>
      <c r="B60" s="20" t="s">
        <v>23</v>
      </c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</row>
    <row r="61" spans="1:63" ht="12.75">
      <c r="A61" s="16"/>
      <c r="B61" s="21" t="s">
        <v>39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12.75">
      <c r="A62" s="16"/>
      <c r="B62" s="22" t="s">
        <v>49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</row>
    <row r="63" spans="1:63" ht="4.5" customHeight="1">
      <c r="A63" s="16"/>
      <c r="B63" s="24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7"/>
    </row>
    <row r="64" spans="1:63" ht="12.75">
      <c r="A64" s="16"/>
      <c r="B64" s="25" t="s">
        <v>59</v>
      </c>
      <c r="C64" s="42">
        <f>+C28+C43+C48+C57+C62</f>
        <v>0</v>
      </c>
      <c r="D64" s="42">
        <f aca="true" t="shared" si="8" ref="D64:BJ64">+D28+D43+D48+D57+D62</f>
        <v>11.17573067083871</v>
      </c>
      <c r="E64" s="42">
        <f t="shared" si="8"/>
        <v>0</v>
      </c>
      <c r="F64" s="42">
        <f t="shared" si="8"/>
        <v>0</v>
      </c>
      <c r="G64" s="42">
        <f t="shared" si="8"/>
        <v>0</v>
      </c>
      <c r="H64" s="42">
        <f t="shared" si="8"/>
        <v>7.091510097709677</v>
      </c>
      <c r="I64" s="42">
        <f t="shared" si="8"/>
        <v>1266.9836799329028</v>
      </c>
      <c r="J64" s="42">
        <f t="shared" si="8"/>
        <v>932.9802837351933</v>
      </c>
      <c r="K64" s="42">
        <f t="shared" si="8"/>
        <v>85.16406360867741</v>
      </c>
      <c r="L64" s="42">
        <f t="shared" si="8"/>
        <v>29.61338588658064</v>
      </c>
      <c r="M64" s="42">
        <f t="shared" si="8"/>
        <v>0</v>
      </c>
      <c r="N64" s="42">
        <f t="shared" si="8"/>
        <v>0</v>
      </c>
      <c r="O64" s="42">
        <f t="shared" si="8"/>
        <v>0</v>
      </c>
      <c r="P64" s="42">
        <f t="shared" si="8"/>
        <v>0</v>
      </c>
      <c r="Q64" s="42">
        <f t="shared" si="8"/>
        <v>0</v>
      </c>
      <c r="R64" s="42">
        <f t="shared" si="8"/>
        <v>2.4361587855161293</v>
      </c>
      <c r="S64" s="42">
        <f t="shared" si="8"/>
        <v>13.880751741838704</v>
      </c>
      <c r="T64" s="42">
        <f t="shared" si="8"/>
        <v>25.956964129193548</v>
      </c>
      <c r="U64" s="42">
        <f t="shared" si="8"/>
        <v>0</v>
      </c>
      <c r="V64" s="42">
        <f t="shared" si="8"/>
        <v>17.89673751816129</v>
      </c>
      <c r="W64" s="42">
        <f t="shared" si="8"/>
        <v>0</v>
      </c>
      <c r="X64" s="42">
        <f t="shared" si="8"/>
        <v>0</v>
      </c>
      <c r="Y64" s="42">
        <f t="shared" si="8"/>
        <v>0</v>
      </c>
      <c r="Z64" s="42">
        <f t="shared" si="8"/>
        <v>0</v>
      </c>
      <c r="AA64" s="42">
        <f t="shared" si="8"/>
        <v>0</v>
      </c>
      <c r="AB64" s="42">
        <f t="shared" si="8"/>
        <v>0</v>
      </c>
      <c r="AC64" s="42">
        <f t="shared" si="8"/>
        <v>0</v>
      </c>
      <c r="AD64" s="42">
        <f t="shared" si="8"/>
        <v>0</v>
      </c>
      <c r="AE64" s="42">
        <f t="shared" si="8"/>
        <v>0</v>
      </c>
      <c r="AF64" s="42">
        <f t="shared" si="8"/>
        <v>0</v>
      </c>
      <c r="AG64" s="42">
        <f t="shared" si="8"/>
        <v>0</v>
      </c>
      <c r="AH64" s="42">
        <f t="shared" si="8"/>
        <v>0</v>
      </c>
      <c r="AI64" s="42">
        <f t="shared" si="8"/>
        <v>0</v>
      </c>
      <c r="AJ64" s="42">
        <f t="shared" si="8"/>
        <v>0</v>
      </c>
      <c r="AK64" s="42">
        <f t="shared" si="8"/>
        <v>0</v>
      </c>
      <c r="AL64" s="42">
        <f t="shared" si="8"/>
        <v>0</v>
      </c>
      <c r="AM64" s="42">
        <f t="shared" si="8"/>
        <v>0</v>
      </c>
      <c r="AN64" s="42">
        <f t="shared" si="8"/>
        <v>0</v>
      </c>
      <c r="AO64" s="42">
        <f t="shared" si="8"/>
        <v>0</v>
      </c>
      <c r="AP64" s="42">
        <f t="shared" si="8"/>
        <v>0</v>
      </c>
      <c r="AQ64" s="42">
        <f t="shared" si="8"/>
        <v>0</v>
      </c>
      <c r="AR64" s="42">
        <f t="shared" si="8"/>
        <v>0.8091693011935482</v>
      </c>
      <c r="AS64" s="42">
        <f t="shared" si="8"/>
        <v>0</v>
      </c>
      <c r="AT64" s="42">
        <f t="shared" si="8"/>
        <v>0</v>
      </c>
      <c r="AU64" s="42">
        <f t="shared" si="8"/>
        <v>0</v>
      </c>
      <c r="AV64" s="42">
        <f t="shared" si="8"/>
        <v>214.2667599458464</v>
      </c>
      <c r="AW64" s="42">
        <f t="shared" si="8"/>
        <v>969.111329785258</v>
      </c>
      <c r="AX64" s="42">
        <f t="shared" si="8"/>
        <v>304.9500795536452</v>
      </c>
      <c r="AY64" s="42">
        <f t="shared" si="8"/>
        <v>14.998257215258066</v>
      </c>
      <c r="AZ64" s="42">
        <f t="shared" si="8"/>
        <v>87.44509521406454</v>
      </c>
      <c r="BA64" s="42">
        <f t="shared" si="8"/>
        <v>0</v>
      </c>
      <c r="BB64" s="42">
        <f t="shared" si="8"/>
        <v>0</v>
      </c>
      <c r="BC64" s="42">
        <f t="shared" si="8"/>
        <v>0</v>
      </c>
      <c r="BD64" s="42">
        <f t="shared" si="8"/>
        <v>0</v>
      </c>
      <c r="BE64" s="42">
        <f t="shared" si="8"/>
        <v>0</v>
      </c>
      <c r="BF64" s="42">
        <f t="shared" si="8"/>
        <v>114.64666469261213</v>
      </c>
      <c r="BG64" s="42">
        <f t="shared" si="8"/>
        <v>78.67939308251614</v>
      </c>
      <c r="BH64" s="42">
        <f t="shared" si="8"/>
        <v>12.76658413032258</v>
      </c>
      <c r="BI64" s="42">
        <f t="shared" si="8"/>
        <v>0</v>
      </c>
      <c r="BJ64" s="42">
        <f t="shared" si="8"/>
        <v>8.27800379270968</v>
      </c>
      <c r="BK64" s="30">
        <f>SUM(C64:BJ64)</f>
        <v>4199.130602820038</v>
      </c>
    </row>
    <row r="65" spans="1:63" ht="4.5" customHeight="1">
      <c r="A65" s="16"/>
      <c r="B65" s="25"/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6"/>
    </row>
    <row r="66" spans="1:63" ht="14.25" customHeight="1">
      <c r="A66" s="16" t="s">
        <v>5</v>
      </c>
      <c r="B66" s="26" t="s">
        <v>25</v>
      </c>
      <c r="C66" s="74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6"/>
    </row>
    <row r="67" spans="1:63" ht="12.75">
      <c r="A67" s="16"/>
      <c r="B67" s="21" t="s">
        <v>39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63" ht="13.5" thickBot="1">
      <c r="A68" s="27"/>
      <c r="B68" s="22" t="s">
        <v>49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0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</row>
    <row r="69" spans="1:2" ht="6" customHeight="1">
      <c r="A69" s="4"/>
      <c r="B69" s="18"/>
    </row>
    <row r="70" spans="1:12" ht="12.75">
      <c r="A70" s="4"/>
      <c r="B70" s="4" t="s">
        <v>28</v>
      </c>
      <c r="L70" s="17" t="s">
        <v>40</v>
      </c>
    </row>
    <row r="71" spans="1:12" ht="12.75">
      <c r="A71" s="4"/>
      <c r="B71" s="4" t="s">
        <v>29</v>
      </c>
      <c r="L71" s="4" t="s">
        <v>32</v>
      </c>
    </row>
    <row r="72" ht="12.75">
      <c r="L72" s="4" t="s">
        <v>33</v>
      </c>
    </row>
    <row r="73" spans="2:12" ht="12.75">
      <c r="B73" s="4" t="s">
        <v>35</v>
      </c>
      <c r="L73" s="4" t="s">
        <v>58</v>
      </c>
    </row>
    <row r="74" spans="2:12" ht="12.75">
      <c r="B74" s="4" t="s">
        <v>36</v>
      </c>
      <c r="L74" s="4" t="s">
        <v>60</v>
      </c>
    </row>
    <row r="75" spans="2:12" ht="12.75">
      <c r="B75" s="4"/>
      <c r="L75" s="4" t="s">
        <v>34</v>
      </c>
    </row>
    <row r="81" ht="12.75">
      <c r="B81" s="4"/>
    </row>
  </sheetData>
  <sheetProtection/>
  <mergeCells count="49">
    <mergeCell ref="C63:BK63"/>
    <mergeCell ref="A1:A5"/>
    <mergeCell ref="C46:BK46"/>
    <mergeCell ref="C65:BK65"/>
    <mergeCell ref="C66:BK66"/>
    <mergeCell ref="C50:BK50"/>
    <mergeCell ref="C51:BK51"/>
    <mergeCell ref="C54:BK54"/>
    <mergeCell ref="C58:BK58"/>
    <mergeCell ref="C59:BK59"/>
    <mergeCell ref="C60:BK60"/>
    <mergeCell ref="C31:BK31"/>
    <mergeCell ref="C29:BK29"/>
    <mergeCell ref="C34:BK34"/>
    <mergeCell ref="C44:BK44"/>
    <mergeCell ref="C45:BK45"/>
    <mergeCell ref="C49:BK49"/>
    <mergeCell ref="C1:BK1"/>
    <mergeCell ref="BA3:BJ3"/>
    <mergeCell ref="BK2:BK5"/>
    <mergeCell ref="W3:AF3"/>
    <mergeCell ref="AG3:AP3"/>
    <mergeCell ref="C30:BK30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sivarama.vundavalli</cp:lastModifiedBy>
  <cp:lastPrinted>2014-03-24T10:58:12Z</cp:lastPrinted>
  <dcterms:created xsi:type="dcterms:W3CDTF">2014-01-06T04:43:23Z</dcterms:created>
  <dcterms:modified xsi:type="dcterms:W3CDTF">2016-02-05T11:33:57Z</dcterms:modified>
  <cp:category/>
  <cp:version/>
  <cp:contentType/>
  <cp:contentStatus/>
</cp:coreProperties>
</file>