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<sst xmlns="http://schemas.openxmlformats.org/spreadsheetml/2006/main" count="110" uniqueCount="76">
  <si>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</si>
  <si>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</si>
  <si>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</si>
  <si>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</si>
  <si>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</si>
  <si>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</si>
  <si>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</si>
  <si>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</si>
  <si>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</si>
  <si>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</si>
  <si>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</si>
  <si>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</si>
  <si>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</si>
  <si>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</si>
  <si>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</si>
  <si>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</si>
  <si>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</si>
  <si>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</si>
  <si>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</si>
  <si>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</si>
  <si>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</si>
  <si>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</si>
  <si>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</si>
  <si>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</si>
  <si>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</si>
  <si>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</si>
  <si>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</si>
  <si>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</si>
  <si>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</si>
  <si>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</si>
  <si>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</si>
  <si>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</si>
  <si>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</si>
  <si>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</si>
  <si>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</si>
  <si>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</si>
  <si>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</si>
  <si>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</si>
  <si>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</si>
  <si>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</si>
  <si>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</si>
  <si>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</si>
  <si>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</si>
  <si>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</si>
  <si>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</si>
  <si>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</si>
  <si>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</si>
  <si>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</si>
  <si>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</si>
  <si>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</si>
  <si>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</si>
  <si>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</si>
  <si>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</si>
  <si>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</si>
  <si>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</si>
  <si>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</si>
  <si>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</si>
  <si>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</si>
  <si>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</si>
  <si>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</si>
  <si>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</si>
  <si>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</si>
  <si>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</si>
  <si>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</si>
  <si>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</si>
  <si>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</si>
  <si>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</si>
  <si>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</si>
  <si>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</si>
  <si>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</si>
  <si>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</si>
  <si>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</si>
  <si>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</si>
  <si>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</si>
  <si>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</si>
  <si>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31/03/2016 (All figures in Rs.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</si>
</sst>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1"/>
  <sheetViews>
    <sheetView showGridLines="0" tabSelected="1" zoomScale="85" zoomScaleNormal="85" zoomScalePageLayoutView="0" workbookViewId="0" topLeftCell="A1">
      <selection activeCell="BK35" sqref="BK3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6" t="s">
        <v>41</v>
      </c>
      <c r="B1" s="66" t="s">
        <v>31</v>
      </c>
      <c r="C1" s="54" t="s">
        <v>75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7"/>
      <c r="B2" s="67"/>
      <c r="C2" s="71" t="s">
        <v>30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26</v>
      </c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1" t="s">
        <v>27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3"/>
      <c r="BK2" s="60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7"/>
      <c r="B3" s="67"/>
      <c r="C3" s="57" t="s">
        <v>11</v>
      </c>
      <c r="D3" s="58"/>
      <c r="E3" s="58"/>
      <c r="F3" s="58"/>
      <c r="G3" s="58"/>
      <c r="H3" s="58"/>
      <c r="I3" s="58"/>
      <c r="J3" s="58"/>
      <c r="K3" s="58"/>
      <c r="L3" s="59"/>
      <c r="M3" s="57" t="s">
        <v>12</v>
      </c>
      <c r="N3" s="58"/>
      <c r="O3" s="58"/>
      <c r="P3" s="58"/>
      <c r="Q3" s="58"/>
      <c r="R3" s="58"/>
      <c r="S3" s="58"/>
      <c r="T3" s="58"/>
      <c r="U3" s="58"/>
      <c r="V3" s="59"/>
      <c r="W3" s="57" t="s">
        <v>11</v>
      </c>
      <c r="X3" s="58"/>
      <c r="Y3" s="58"/>
      <c r="Z3" s="58"/>
      <c r="AA3" s="58"/>
      <c r="AB3" s="58"/>
      <c r="AC3" s="58"/>
      <c r="AD3" s="58"/>
      <c r="AE3" s="58"/>
      <c r="AF3" s="59"/>
      <c r="AG3" s="57" t="s">
        <v>12</v>
      </c>
      <c r="AH3" s="58"/>
      <c r="AI3" s="58"/>
      <c r="AJ3" s="58"/>
      <c r="AK3" s="58"/>
      <c r="AL3" s="58"/>
      <c r="AM3" s="58"/>
      <c r="AN3" s="58"/>
      <c r="AO3" s="58"/>
      <c r="AP3" s="59"/>
      <c r="AQ3" s="57" t="s">
        <v>11</v>
      </c>
      <c r="AR3" s="58"/>
      <c r="AS3" s="58"/>
      <c r="AT3" s="58"/>
      <c r="AU3" s="58"/>
      <c r="AV3" s="58"/>
      <c r="AW3" s="58"/>
      <c r="AX3" s="58"/>
      <c r="AY3" s="58"/>
      <c r="AZ3" s="59"/>
      <c r="BA3" s="57" t="s">
        <v>12</v>
      </c>
      <c r="BB3" s="58"/>
      <c r="BC3" s="58"/>
      <c r="BD3" s="58"/>
      <c r="BE3" s="58"/>
      <c r="BF3" s="58"/>
      <c r="BG3" s="58"/>
      <c r="BH3" s="58"/>
      <c r="BI3" s="58"/>
      <c r="BJ3" s="59"/>
      <c r="BK3" s="6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7"/>
      <c r="B4" s="67"/>
      <c r="C4" s="74" t="s">
        <v>37</v>
      </c>
      <c r="D4" s="75"/>
      <c r="E4" s="75"/>
      <c r="F4" s="75"/>
      <c r="G4" s="76"/>
      <c r="H4" s="63" t="s">
        <v>38</v>
      </c>
      <c r="I4" s="64"/>
      <c r="J4" s="64"/>
      <c r="K4" s="64"/>
      <c r="L4" s="65"/>
      <c r="M4" s="74" t="s">
        <v>37</v>
      </c>
      <c r="N4" s="75"/>
      <c r="O4" s="75"/>
      <c r="P4" s="75"/>
      <c r="Q4" s="76"/>
      <c r="R4" s="63" t="s">
        <v>38</v>
      </c>
      <c r="S4" s="64"/>
      <c r="T4" s="64"/>
      <c r="U4" s="64"/>
      <c r="V4" s="65"/>
      <c r="W4" s="74" t="s">
        <v>37</v>
      </c>
      <c r="X4" s="75"/>
      <c r="Y4" s="75"/>
      <c r="Z4" s="75"/>
      <c r="AA4" s="76"/>
      <c r="AB4" s="63" t="s">
        <v>38</v>
      </c>
      <c r="AC4" s="64"/>
      <c r="AD4" s="64"/>
      <c r="AE4" s="64"/>
      <c r="AF4" s="65"/>
      <c r="AG4" s="74" t="s">
        <v>37</v>
      </c>
      <c r="AH4" s="75"/>
      <c r="AI4" s="75"/>
      <c r="AJ4" s="75"/>
      <c r="AK4" s="76"/>
      <c r="AL4" s="63" t="s">
        <v>38</v>
      </c>
      <c r="AM4" s="64"/>
      <c r="AN4" s="64"/>
      <c r="AO4" s="64"/>
      <c r="AP4" s="65"/>
      <c r="AQ4" s="74" t="s">
        <v>37</v>
      </c>
      <c r="AR4" s="75"/>
      <c r="AS4" s="75"/>
      <c r="AT4" s="75"/>
      <c r="AU4" s="76"/>
      <c r="AV4" s="63" t="s">
        <v>38</v>
      </c>
      <c r="AW4" s="64"/>
      <c r="AX4" s="64"/>
      <c r="AY4" s="64"/>
      <c r="AZ4" s="65"/>
      <c r="BA4" s="74" t="s">
        <v>37</v>
      </c>
      <c r="BB4" s="75"/>
      <c r="BC4" s="75"/>
      <c r="BD4" s="75"/>
      <c r="BE4" s="76"/>
      <c r="BF4" s="63" t="s">
        <v>38</v>
      </c>
      <c r="BG4" s="64"/>
      <c r="BH4" s="64"/>
      <c r="BI4" s="64"/>
      <c r="BJ4" s="65"/>
      <c r="BK4" s="6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7"/>
      <c r="B5" s="67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2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16" t="s">
        <v>42</v>
      </c>
      <c r="B7" s="20" t="s">
        <v>13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16"/>
      <c r="B8" s="21" t="s">
        <v>61</v>
      </c>
      <c r="C8" s="32">
        <v>0</v>
      </c>
      <c r="D8" s="33">
        <v>0.7903269671612</v>
      </c>
      <c r="E8" s="32">
        <v>0</v>
      </c>
      <c r="F8" s="32">
        <v>0</v>
      </c>
      <c r="G8" s="32">
        <v>0</v>
      </c>
      <c r="H8" s="32">
        <v>0.4376070188058</v>
      </c>
      <c r="I8" s="33">
        <v>1169.284660810127</v>
      </c>
      <c r="J8" s="33">
        <v>844.7938947061929</v>
      </c>
      <c r="K8" s="33">
        <v>54.9012064597741</v>
      </c>
      <c r="L8" s="34">
        <v>7.1522119351610005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0.12357381445119998</v>
      </c>
      <c r="S8" s="33">
        <v>2.1443351466451</v>
      </c>
      <c r="T8" s="33">
        <v>15.537325539258001</v>
      </c>
      <c r="U8" s="33">
        <v>0</v>
      </c>
      <c r="V8" s="34">
        <v>4.6382542398709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2.400884480769299</v>
      </c>
      <c r="AW8" s="33">
        <v>470.78035500780305</v>
      </c>
      <c r="AX8" s="33">
        <v>91.13729380509619</v>
      </c>
      <c r="AY8" s="33">
        <v>21.1598527054513</v>
      </c>
      <c r="AZ8" s="34">
        <v>33.6857087932563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0.4533956000946</v>
      </c>
      <c r="BG8" s="33">
        <v>17.7383779227096</v>
      </c>
      <c r="BH8" s="33">
        <v>23.469976617354703</v>
      </c>
      <c r="BI8" s="33">
        <v>0</v>
      </c>
      <c r="BJ8" s="34">
        <v>0.0252586755483</v>
      </c>
      <c r="BK8" s="35">
        <v>2760.6545002455305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0.7903269671612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0.4376070188058</v>
      </c>
      <c r="I9" s="30">
        <f t="shared" si="0"/>
        <v>1169.284660810127</v>
      </c>
      <c r="J9" s="30">
        <f t="shared" si="0"/>
        <v>844.7938947061929</v>
      </c>
      <c r="K9" s="30">
        <f t="shared" si="0"/>
        <v>54.9012064597741</v>
      </c>
      <c r="L9" s="30">
        <f t="shared" si="0"/>
        <v>7.1522119351610005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0.12357381445119998</v>
      </c>
      <c r="S9" s="30">
        <f t="shared" si="0"/>
        <v>2.1443351466451</v>
      </c>
      <c r="T9" s="30">
        <f t="shared" si="0"/>
        <v>15.537325539258001</v>
      </c>
      <c r="U9" s="30">
        <f t="shared" si="0"/>
        <v>0</v>
      </c>
      <c r="V9" s="30">
        <f t="shared" si="0"/>
        <v>4.6382542398709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2.400884480769299</v>
      </c>
      <c r="AW9" s="30">
        <f t="shared" si="0"/>
        <v>470.78035500780305</v>
      </c>
      <c r="AX9" s="30">
        <f t="shared" si="0"/>
        <v>91.13729380509619</v>
      </c>
      <c r="AY9" s="30">
        <f t="shared" si="0"/>
        <v>21.1598527054513</v>
      </c>
      <c r="AZ9" s="30">
        <f t="shared" si="0"/>
        <v>33.6857087932563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0.4533956000946</v>
      </c>
      <c r="BG9" s="30">
        <f t="shared" si="0"/>
        <v>17.7383779227096</v>
      </c>
      <c r="BH9" s="30">
        <f t="shared" si="0"/>
        <v>23.469976617354703</v>
      </c>
      <c r="BI9" s="30">
        <f t="shared" si="0"/>
        <v>0</v>
      </c>
      <c r="BJ9" s="30">
        <f t="shared" si="0"/>
        <v>0.0252586755483</v>
      </c>
      <c r="BK9" s="31">
        <f>SUM(C9:BJ9)</f>
        <v>2760.6545002455305</v>
      </c>
    </row>
    <row r="10" spans="1:63" ht="12.75">
      <c r="A10" s="16" t="s">
        <v>43</v>
      </c>
      <c r="B10" s="20" t="s">
        <v>3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5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</row>
    <row r="23" spans="1:63" ht="12.75">
      <c r="A23" s="16"/>
      <c r="B23" s="29" t="s">
        <v>66</v>
      </c>
      <c r="C23" s="33">
        <v>0</v>
      </c>
      <c r="D23" s="33">
        <v>0.23697204064500002</v>
      </c>
      <c r="E23" s="33">
        <v>0</v>
      </c>
      <c r="F23" s="33">
        <v>0</v>
      </c>
      <c r="G23" s="33">
        <v>0</v>
      </c>
      <c r="H23" s="33">
        <v>0.0425780784836</v>
      </c>
      <c r="I23" s="33">
        <v>14.841328192774098</v>
      </c>
      <c r="J23" s="33">
        <v>0</v>
      </c>
      <c r="K23" s="33">
        <v>0</v>
      </c>
      <c r="L23" s="33">
        <v>3.8345172322901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0.018458291128699997</v>
      </c>
      <c r="S23" s="33">
        <v>1.4340696267096</v>
      </c>
      <c r="T23" s="33">
        <v>0</v>
      </c>
      <c r="U23" s="33">
        <v>0</v>
      </c>
      <c r="V23" s="33">
        <v>5.711462943064499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0.8766340940612002</v>
      </c>
      <c r="AW23" s="33">
        <v>37.544915006386795</v>
      </c>
      <c r="AX23" s="33">
        <v>0</v>
      </c>
      <c r="AY23" s="33">
        <v>0</v>
      </c>
      <c r="AZ23" s="33">
        <v>2.3941846933543003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0.0338950015477</v>
      </c>
      <c r="BG23" s="33">
        <v>0</v>
      </c>
      <c r="BH23" s="33">
        <v>0</v>
      </c>
      <c r="BI23" s="33">
        <v>0</v>
      </c>
      <c r="BJ23" s="33">
        <v>0.11802913464510001</v>
      </c>
      <c r="BK23" s="36">
        <v>67.0870443350907</v>
      </c>
    </row>
    <row r="24" spans="1:63" ht="12.75">
      <c r="A24" s="16"/>
      <c r="B24" s="29" t="s">
        <v>64</v>
      </c>
      <c r="C24" s="33">
        <v>0</v>
      </c>
      <c r="D24" s="33">
        <v>0.5394566792258</v>
      </c>
      <c r="E24" s="33">
        <v>0</v>
      </c>
      <c r="F24" s="33">
        <v>0</v>
      </c>
      <c r="G24" s="33">
        <v>0</v>
      </c>
      <c r="H24" s="33">
        <v>3.8615647027408</v>
      </c>
      <c r="I24" s="33">
        <v>69.0082805113223</v>
      </c>
      <c r="J24" s="33">
        <v>5.3922839128708</v>
      </c>
      <c r="K24" s="33">
        <v>0</v>
      </c>
      <c r="L24" s="33">
        <v>11.196227933322199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1.4308602039666</v>
      </c>
      <c r="S24" s="33">
        <v>0.024849694967700002</v>
      </c>
      <c r="T24" s="33">
        <v>0</v>
      </c>
      <c r="U24" s="33">
        <v>0</v>
      </c>
      <c r="V24" s="33">
        <v>3.1415970372578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12.403244655314094</v>
      </c>
      <c r="AW24" s="33">
        <v>80.06446063357971</v>
      </c>
      <c r="AX24" s="33">
        <v>0.844752063387</v>
      </c>
      <c r="AY24" s="33">
        <v>0</v>
      </c>
      <c r="AZ24" s="33">
        <v>18.462585484029702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5.553831469286099</v>
      </c>
      <c r="BG24" s="33">
        <v>31.529125961838698</v>
      </c>
      <c r="BH24" s="33">
        <v>1.7688938035806</v>
      </c>
      <c r="BI24" s="33">
        <v>0</v>
      </c>
      <c r="BJ24" s="33">
        <v>2.7637028447417005</v>
      </c>
      <c r="BK24" s="36">
        <v>247.9857175914316</v>
      </c>
    </row>
    <row r="25" spans="1:63" ht="12.75">
      <c r="A25" s="16"/>
      <c r="B25" s="29" t="s">
        <v>65</v>
      </c>
      <c r="C25" s="33">
        <v>0</v>
      </c>
      <c r="D25" s="33">
        <v>8.476628311129</v>
      </c>
      <c r="E25" s="33">
        <v>0</v>
      </c>
      <c r="F25" s="33">
        <v>0</v>
      </c>
      <c r="G25" s="33">
        <v>0</v>
      </c>
      <c r="H25" s="33">
        <v>1.4287576131282997</v>
      </c>
      <c r="I25" s="33">
        <v>92.6280845113543</v>
      </c>
      <c r="J25" s="33">
        <v>1.6586879359031999</v>
      </c>
      <c r="K25" s="33">
        <v>0</v>
      </c>
      <c r="L25" s="33">
        <v>7.3588013994512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0.6046868348381</v>
      </c>
      <c r="S25" s="33">
        <v>1.3909045177416999</v>
      </c>
      <c r="T25" s="33">
        <v>0</v>
      </c>
      <c r="U25" s="33">
        <v>0</v>
      </c>
      <c r="V25" s="33">
        <v>5.9161792769353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4.196932914700699</v>
      </c>
      <c r="AW25" s="33">
        <v>38.70852517496569</v>
      </c>
      <c r="AX25" s="33">
        <v>0</v>
      </c>
      <c r="AY25" s="33">
        <v>0</v>
      </c>
      <c r="AZ25" s="33">
        <v>6.946271495223698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0.5366181278361001</v>
      </c>
      <c r="BG25" s="33">
        <v>0.2832001182258</v>
      </c>
      <c r="BH25" s="33">
        <v>7.383926517</v>
      </c>
      <c r="BI25" s="33">
        <v>0</v>
      </c>
      <c r="BJ25" s="33">
        <v>0.405637645161</v>
      </c>
      <c r="BK25" s="36">
        <v>177.9238423935941</v>
      </c>
    </row>
    <row r="26" spans="1:63" ht="12.75">
      <c r="A26" s="16"/>
      <c r="B26" s="29" t="s">
        <v>63</v>
      </c>
      <c r="C26" s="33">
        <v>0</v>
      </c>
      <c r="D26" s="33">
        <v>0.21480940551610003</v>
      </c>
      <c r="E26" s="33">
        <v>0</v>
      </c>
      <c r="F26" s="33">
        <v>0</v>
      </c>
      <c r="G26" s="33">
        <v>0</v>
      </c>
      <c r="H26" s="33">
        <v>0.0521862655805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0.0010125421935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3.9687324191770994</v>
      </c>
      <c r="AW26" s="33">
        <v>2.5215460285480003</v>
      </c>
      <c r="AX26" s="33">
        <v>0.3859231396451</v>
      </c>
      <c r="AY26" s="33">
        <v>0</v>
      </c>
      <c r="AZ26" s="33">
        <v>2.4315986603532003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0.4533049502218002</v>
      </c>
      <c r="BG26" s="33">
        <v>0</v>
      </c>
      <c r="BH26" s="33">
        <v>0</v>
      </c>
      <c r="BI26" s="33">
        <v>0</v>
      </c>
      <c r="BJ26" s="33">
        <v>1.0109424921934</v>
      </c>
      <c r="BK26" s="36">
        <v>11.040055903428701</v>
      </c>
    </row>
    <row r="27" spans="1:63" ht="12.75">
      <c r="A27" s="16"/>
      <c r="B27" s="22" t="s">
        <v>53</v>
      </c>
      <c r="C27" s="30">
        <f>SUM(C23:C26)</f>
        <v>0</v>
      </c>
      <c r="D27" s="30">
        <f aca="true" t="shared" si="3" ref="D27:BJ27">SUM(D23:D26)</f>
        <v>9.4678664365159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5.3850866599332</v>
      </c>
      <c r="I27" s="30">
        <f t="shared" si="3"/>
        <v>176.4776932154507</v>
      </c>
      <c r="J27" s="30">
        <f t="shared" si="3"/>
        <v>7.050971848774</v>
      </c>
      <c r="K27" s="30">
        <f t="shared" si="3"/>
        <v>0</v>
      </c>
      <c r="L27" s="30">
        <f t="shared" si="3"/>
        <v>22.389546565063497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2.0550178721269</v>
      </c>
      <c r="S27" s="30">
        <f t="shared" si="3"/>
        <v>2.849823839419</v>
      </c>
      <c r="T27" s="30">
        <f t="shared" si="3"/>
        <v>0</v>
      </c>
      <c r="U27" s="30">
        <f t="shared" si="3"/>
        <v>0</v>
      </c>
      <c r="V27" s="30">
        <f t="shared" si="3"/>
        <v>14.769239257257599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0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30">
        <f t="shared" si="3"/>
        <v>0</v>
      </c>
      <c r="AI27" s="30">
        <f t="shared" si="3"/>
        <v>0</v>
      </c>
      <c r="AJ27" s="30">
        <f t="shared" si="3"/>
        <v>0</v>
      </c>
      <c r="AK27" s="30">
        <f t="shared" si="3"/>
        <v>0</v>
      </c>
      <c r="AL27" s="30">
        <f t="shared" si="3"/>
        <v>0</v>
      </c>
      <c r="AM27" s="30">
        <f t="shared" si="3"/>
        <v>0</v>
      </c>
      <c r="AN27" s="30">
        <f t="shared" si="3"/>
        <v>0</v>
      </c>
      <c r="AO27" s="30">
        <f t="shared" si="3"/>
        <v>0</v>
      </c>
      <c r="AP27" s="30">
        <f t="shared" si="3"/>
        <v>0</v>
      </c>
      <c r="AQ27" s="30">
        <f t="shared" si="3"/>
        <v>0</v>
      </c>
      <c r="AR27" s="30">
        <f t="shared" si="3"/>
        <v>0</v>
      </c>
      <c r="AS27" s="30">
        <f t="shared" si="3"/>
        <v>0</v>
      </c>
      <c r="AT27" s="30">
        <f t="shared" si="3"/>
        <v>0</v>
      </c>
      <c r="AU27" s="30">
        <f t="shared" si="3"/>
        <v>0</v>
      </c>
      <c r="AV27" s="30">
        <f t="shared" si="3"/>
        <v>21.44554408325309</v>
      </c>
      <c r="AW27" s="30">
        <f t="shared" si="3"/>
        <v>158.8394468434802</v>
      </c>
      <c r="AX27" s="30">
        <f t="shared" si="3"/>
        <v>1.2306752030321</v>
      </c>
      <c r="AY27" s="30">
        <f t="shared" si="3"/>
        <v>0</v>
      </c>
      <c r="AZ27" s="30">
        <f t="shared" si="3"/>
        <v>30.2346403329609</v>
      </c>
      <c r="BA27" s="30">
        <f t="shared" si="3"/>
        <v>0</v>
      </c>
      <c r="BB27" s="30">
        <f t="shared" si="3"/>
        <v>0</v>
      </c>
      <c r="BC27" s="30">
        <f t="shared" si="3"/>
        <v>0</v>
      </c>
      <c r="BD27" s="30">
        <f t="shared" si="3"/>
        <v>0</v>
      </c>
      <c r="BE27" s="30">
        <f t="shared" si="3"/>
        <v>0</v>
      </c>
      <c r="BF27" s="30">
        <f t="shared" si="3"/>
        <v>6.577649548891698</v>
      </c>
      <c r="BG27" s="30">
        <f t="shared" si="3"/>
        <v>31.812326080064498</v>
      </c>
      <c r="BH27" s="30">
        <f t="shared" si="3"/>
        <v>9.1528203205806</v>
      </c>
      <c r="BI27" s="30">
        <f t="shared" si="3"/>
        <v>0</v>
      </c>
      <c r="BJ27" s="30">
        <f t="shared" si="3"/>
        <v>4.2983121167412</v>
      </c>
      <c r="BK27" s="37">
        <f>SUM(C27:BJ27)</f>
        <v>504.03666022354514</v>
      </c>
    </row>
    <row r="28" spans="1:63" ht="12.75">
      <c r="A28" s="16"/>
      <c r="B28" s="22" t="s">
        <v>46</v>
      </c>
      <c r="C28" s="30">
        <f>+C9+C12+C15+C18+C21+C27</f>
        <v>0</v>
      </c>
      <c r="D28" s="30">
        <f aca="true" t="shared" si="4" ref="D28:BJ28">+D9+D12+D15+D18+D21+D27</f>
        <v>10.2581934036771</v>
      </c>
      <c r="E28" s="30">
        <f t="shared" si="4"/>
        <v>0</v>
      </c>
      <c r="F28" s="30">
        <f t="shared" si="4"/>
        <v>0</v>
      </c>
      <c r="G28" s="30">
        <f t="shared" si="4"/>
        <v>0</v>
      </c>
      <c r="H28" s="30">
        <f t="shared" si="4"/>
        <v>5.822693678739</v>
      </c>
      <c r="I28" s="30">
        <f t="shared" si="4"/>
        <v>1345.7623540255777</v>
      </c>
      <c r="J28" s="30">
        <f t="shared" si="4"/>
        <v>851.8448665549669</v>
      </c>
      <c r="K28" s="30">
        <f t="shared" si="4"/>
        <v>54.9012064597741</v>
      </c>
      <c r="L28" s="30">
        <f t="shared" si="4"/>
        <v>29.541758500224496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2.1785916865781</v>
      </c>
      <c r="S28" s="30">
        <f t="shared" si="4"/>
        <v>4.9941589860641</v>
      </c>
      <c r="T28" s="30">
        <f t="shared" si="4"/>
        <v>15.537325539258001</v>
      </c>
      <c r="U28" s="30">
        <f t="shared" si="4"/>
        <v>0</v>
      </c>
      <c r="V28" s="30">
        <f t="shared" si="4"/>
        <v>19.4074934971285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</v>
      </c>
      <c r="AC28" s="30">
        <f t="shared" si="4"/>
        <v>0</v>
      </c>
      <c r="AD28" s="30">
        <f t="shared" si="4"/>
        <v>0</v>
      </c>
      <c r="AE28" s="30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  <c r="AM28" s="30">
        <f t="shared" si="4"/>
        <v>0</v>
      </c>
      <c r="AN28" s="30">
        <f t="shared" si="4"/>
        <v>0</v>
      </c>
      <c r="AO28" s="30">
        <f t="shared" si="4"/>
        <v>0</v>
      </c>
      <c r="AP28" s="30">
        <f t="shared" si="4"/>
        <v>0</v>
      </c>
      <c r="AQ28" s="30">
        <f t="shared" si="4"/>
        <v>0</v>
      </c>
      <c r="AR28" s="30">
        <f t="shared" si="4"/>
        <v>0</v>
      </c>
      <c r="AS28" s="30">
        <f t="shared" si="4"/>
        <v>0</v>
      </c>
      <c r="AT28" s="30">
        <f t="shared" si="4"/>
        <v>0</v>
      </c>
      <c r="AU28" s="30">
        <f t="shared" si="4"/>
        <v>0</v>
      </c>
      <c r="AV28" s="30">
        <f t="shared" si="4"/>
        <v>23.84642856402239</v>
      </c>
      <c r="AW28" s="30">
        <f t="shared" si="4"/>
        <v>629.6198018512832</v>
      </c>
      <c r="AX28" s="30">
        <f t="shared" si="4"/>
        <v>92.3679690081283</v>
      </c>
      <c r="AY28" s="30">
        <f t="shared" si="4"/>
        <v>21.1598527054513</v>
      </c>
      <c r="AZ28" s="30">
        <f t="shared" si="4"/>
        <v>63.920349126217204</v>
      </c>
      <c r="BA28" s="30">
        <f t="shared" si="4"/>
        <v>0</v>
      </c>
      <c r="BB28" s="30">
        <f t="shared" si="4"/>
        <v>0</v>
      </c>
      <c r="BC28" s="30">
        <f t="shared" si="4"/>
        <v>0</v>
      </c>
      <c r="BD28" s="30">
        <f t="shared" si="4"/>
        <v>0</v>
      </c>
      <c r="BE28" s="30">
        <f t="shared" si="4"/>
        <v>0</v>
      </c>
      <c r="BF28" s="30">
        <f t="shared" si="4"/>
        <v>7.031045148986299</v>
      </c>
      <c r="BG28" s="30">
        <f t="shared" si="4"/>
        <v>49.5507040027741</v>
      </c>
      <c r="BH28" s="30">
        <f t="shared" si="4"/>
        <v>32.622796937935306</v>
      </c>
      <c r="BI28" s="30">
        <f t="shared" si="4"/>
        <v>0</v>
      </c>
      <c r="BJ28" s="30">
        <f t="shared" si="4"/>
        <v>4.3235707922895</v>
      </c>
      <c r="BK28" s="31">
        <f>SUM(C28:BJ28)</f>
        <v>3264.691160469076</v>
      </c>
    </row>
    <row r="29" spans="1:63" ht="3.75" customHeight="1">
      <c r="A29" s="16"/>
      <c r="B29" s="2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5"/>
    </row>
    <row r="30" spans="1:63" ht="12.75">
      <c r="A30" s="16" t="s">
        <v>1</v>
      </c>
      <c r="B30" s="19" t="s">
        <v>7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5"/>
    </row>
    <row r="31" spans="1:63" s="4" customFormat="1" ht="12.75">
      <c r="A31" s="16" t="s">
        <v>42</v>
      </c>
      <c r="B31" s="20" t="s">
        <v>2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3"/>
    </row>
    <row r="32" spans="1:63" s="4" customFormat="1" ht="12.75">
      <c r="A32" s="16"/>
      <c r="B32" s="21" t="s">
        <v>67</v>
      </c>
      <c r="C32" s="38">
        <v>0</v>
      </c>
      <c r="D32" s="38">
        <v>0.4585935447419</v>
      </c>
      <c r="E32" s="38">
        <v>0</v>
      </c>
      <c r="F32" s="38">
        <v>0</v>
      </c>
      <c r="G32" s="38">
        <v>0</v>
      </c>
      <c r="H32" s="38">
        <v>0.3015396552891999</v>
      </c>
      <c r="I32" s="39">
        <v>0</v>
      </c>
      <c r="J32" s="39">
        <v>0</v>
      </c>
      <c r="K32" s="39">
        <v>0</v>
      </c>
      <c r="L32" s="39">
        <v>0.0012545569676000001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0.10608868325630003</v>
      </c>
      <c r="S32" s="39">
        <v>0</v>
      </c>
      <c r="T32" s="39">
        <v>0</v>
      </c>
      <c r="U32" s="39">
        <v>0</v>
      </c>
      <c r="V32" s="39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38.90291194563559</v>
      </c>
      <c r="AW32" s="39">
        <v>4.354362230386398</v>
      </c>
      <c r="AX32" s="39">
        <v>0</v>
      </c>
      <c r="AY32" s="39">
        <v>0</v>
      </c>
      <c r="AZ32" s="40">
        <v>1.2029419334821998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10.095900869328304</v>
      </c>
      <c r="BG32" s="39">
        <v>0</v>
      </c>
      <c r="BH32" s="39">
        <v>0</v>
      </c>
      <c r="BI32" s="39">
        <v>0</v>
      </c>
      <c r="BJ32" s="40">
        <v>0.15566331974179998</v>
      </c>
      <c r="BK32" s="41">
        <v>55.57925673882929</v>
      </c>
    </row>
    <row r="33" spans="1:63" s="4" customFormat="1" ht="12.75">
      <c r="A33" s="16"/>
      <c r="B33" s="22" t="s">
        <v>51</v>
      </c>
      <c r="C33" s="30">
        <f>SUM(C32)</f>
        <v>0</v>
      </c>
      <c r="D33" s="30">
        <f aca="true" t="shared" si="5" ref="D33:BJ33">SUM(D32)</f>
        <v>0.4585935447419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0.3015396552891999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0.0012545569676000001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0.10608868325630003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0</v>
      </c>
      <c r="W33" s="30">
        <f t="shared" si="5"/>
        <v>0</v>
      </c>
      <c r="X33" s="30">
        <f t="shared" si="5"/>
        <v>0</v>
      </c>
      <c r="Y33" s="30">
        <f t="shared" si="5"/>
        <v>0</v>
      </c>
      <c r="Z33" s="30">
        <f t="shared" si="5"/>
        <v>0</v>
      </c>
      <c r="AA33" s="30">
        <f t="shared" si="5"/>
        <v>0</v>
      </c>
      <c r="AB33" s="30">
        <f t="shared" si="5"/>
        <v>0</v>
      </c>
      <c r="AC33" s="30">
        <f t="shared" si="5"/>
        <v>0</v>
      </c>
      <c r="AD33" s="30">
        <f t="shared" si="5"/>
        <v>0</v>
      </c>
      <c r="AE33" s="30">
        <f t="shared" si="5"/>
        <v>0</v>
      </c>
      <c r="AF33" s="30">
        <f t="shared" si="5"/>
        <v>0</v>
      </c>
      <c r="AG33" s="30">
        <f t="shared" si="5"/>
        <v>0</v>
      </c>
      <c r="AH33" s="30">
        <f t="shared" si="5"/>
        <v>0</v>
      </c>
      <c r="AI33" s="30">
        <f t="shared" si="5"/>
        <v>0</v>
      </c>
      <c r="AJ33" s="30">
        <f t="shared" si="5"/>
        <v>0</v>
      </c>
      <c r="AK33" s="30">
        <f t="shared" si="5"/>
        <v>0</v>
      </c>
      <c r="AL33" s="30">
        <f t="shared" si="5"/>
        <v>0</v>
      </c>
      <c r="AM33" s="30">
        <f t="shared" si="5"/>
        <v>0</v>
      </c>
      <c r="AN33" s="30">
        <f t="shared" si="5"/>
        <v>0</v>
      </c>
      <c r="AO33" s="30">
        <f t="shared" si="5"/>
        <v>0</v>
      </c>
      <c r="AP33" s="30">
        <f t="shared" si="5"/>
        <v>0</v>
      </c>
      <c r="AQ33" s="30">
        <f t="shared" si="5"/>
        <v>0</v>
      </c>
      <c r="AR33" s="30">
        <f t="shared" si="5"/>
        <v>0</v>
      </c>
      <c r="AS33" s="30">
        <f t="shared" si="5"/>
        <v>0</v>
      </c>
      <c r="AT33" s="30">
        <f t="shared" si="5"/>
        <v>0</v>
      </c>
      <c r="AU33" s="30">
        <f t="shared" si="5"/>
        <v>0</v>
      </c>
      <c r="AV33" s="30">
        <f t="shared" si="5"/>
        <v>38.90291194563559</v>
      </c>
      <c r="AW33" s="30">
        <f t="shared" si="5"/>
        <v>4.354362230386398</v>
      </c>
      <c r="AX33" s="30">
        <f t="shared" si="5"/>
        <v>0</v>
      </c>
      <c r="AY33" s="30">
        <f t="shared" si="5"/>
        <v>0</v>
      </c>
      <c r="AZ33" s="30">
        <f t="shared" si="5"/>
        <v>1.2029419334821998</v>
      </c>
      <c r="BA33" s="30">
        <f t="shared" si="5"/>
        <v>0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0</v>
      </c>
      <c r="BF33" s="30">
        <f t="shared" si="5"/>
        <v>10.095900869328304</v>
      </c>
      <c r="BG33" s="30">
        <f t="shared" si="5"/>
        <v>0</v>
      </c>
      <c r="BH33" s="30">
        <f t="shared" si="5"/>
        <v>0</v>
      </c>
      <c r="BI33" s="30">
        <f t="shared" si="5"/>
        <v>0</v>
      </c>
      <c r="BJ33" s="30">
        <f t="shared" si="5"/>
        <v>0.15566331974179998</v>
      </c>
      <c r="BK33" s="31">
        <f>SUM(C33:BJ33)</f>
        <v>55.57925673882929</v>
      </c>
    </row>
    <row r="34" spans="1:63" ht="12.75">
      <c r="A34" s="16" t="s">
        <v>43</v>
      </c>
      <c r="B34" s="20" t="s">
        <v>16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5"/>
    </row>
    <row r="35" spans="1:63" ht="12.75">
      <c r="A35" s="16"/>
      <c r="B35" s="21" t="s">
        <v>69</v>
      </c>
      <c r="C35" s="32">
        <v>0</v>
      </c>
      <c r="D35" s="32">
        <v>0.1981334659677</v>
      </c>
      <c r="E35" s="32">
        <v>0</v>
      </c>
      <c r="F35" s="32">
        <v>0</v>
      </c>
      <c r="G35" s="32">
        <v>0</v>
      </c>
      <c r="H35" s="32">
        <v>0.0409907982578</v>
      </c>
      <c r="I35" s="33">
        <v>0</v>
      </c>
      <c r="J35" s="33">
        <v>0</v>
      </c>
      <c r="K35" s="33">
        <v>0</v>
      </c>
      <c r="L35" s="34">
        <v>0.0012606142579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0.010170112322500001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0.7640424829676</v>
      </c>
      <c r="AS35" s="32">
        <v>0</v>
      </c>
      <c r="AT35" s="32">
        <v>0</v>
      </c>
      <c r="AU35" s="32">
        <v>0</v>
      </c>
      <c r="AV35" s="32">
        <v>8.036006661536902</v>
      </c>
      <c r="AW35" s="33">
        <v>3.1710322138055003</v>
      </c>
      <c r="AX35" s="33">
        <v>0</v>
      </c>
      <c r="AY35" s="33">
        <v>0</v>
      </c>
      <c r="AZ35" s="34">
        <v>1.7872758550965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6.9257643426067</v>
      </c>
      <c r="BG35" s="33">
        <v>0.8865070967733</v>
      </c>
      <c r="BH35" s="33">
        <v>0</v>
      </c>
      <c r="BI35" s="33">
        <v>0</v>
      </c>
      <c r="BJ35" s="34">
        <v>0.0036751365806</v>
      </c>
      <c r="BK35" s="35">
        <v>21.824858780173003</v>
      </c>
    </row>
    <row r="36" spans="1:63" ht="12.75">
      <c r="A36" s="16"/>
      <c r="B36" s="21" t="s">
        <v>70</v>
      </c>
      <c r="C36" s="32">
        <v>0</v>
      </c>
      <c r="D36" s="32">
        <v>0.2074181821612</v>
      </c>
      <c r="E36" s="32">
        <v>0</v>
      </c>
      <c r="F36" s="32">
        <v>0</v>
      </c>
      <c r="G36" s="32">
        <v>0</v>
      </c>
      <c r="H36" s="32">
        <v>0.14249850432209998</v>
      </c>
      <c r="I36" s="33">
        <v>0</v>
      </c>
      <c r="J36" s="33">
        <v>0</v>
      </c>
      <c r="K36" s="33">
        <v>0</v>
      </c>
      <c r="L36" s="34">
        <v>0.41372833503210005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0.029771178805700002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15.40820044864121</v>
      </c>
      <c r="AW36" s="33">
        <v>0.6661102936438</v>
      </c>
      <c r="AX36" s="33">
        <v>0.0005370064516</v>
      </c>
      <c r="AY36" s="33">
        <v>0</v>
      </c>
      <c r="AZ36" s="34">
        <v>1.7557103197090997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11.297695086580068</v>
      </c>
      <c r="BG36" s="33">
        <v>0.0285604782901</v>
      </c>
      <c r="BH36" s="33">
        <v>0</v>
      </c>
      <c r="BI36" s="33">
        <v>0</v>
      </c>
      <c r="BJ36" s="34">
        <v>0.005725893129</v>
      </c>
      <c r="BK36" s="35">
        <v>29.95595572676598</v>
      </c>
    </row>
    <row r="37" spans="1:63" ht="12.75">
      <c r="A37" s="16"/>
      <c r="B37" s="21" t="s">
        <v>71</v>
      </c>
      <c r="C37" s="32">
        <v>0</v>
      </c>
      <c r="D37" s="32">
        <v>0.1703034571612</v>
      </c>
      <c r="E37" s="32">
        <v>0</v>
      </c>
      <c r="F37" s="32">
        <v>0</v>
      </c>
      <c r="G37" s="32">
        <v>0</v>
      </c>
      <c r="H37" s="32">
        <v>0.7724914369986</v>
      </c>
      <c r="I37" s="33">
        <v>0.008106602387</v>
      </c>
      <c r="J37" s="33">
        <v>0</v>
      </c>
      <c r="K37" s="33">
        <v>0</v>
      </c>
      <c r="L37" s="34">
        <v>0.9112707715482999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0.169571680063</v>
      </c>
      <c r="S37" s="33">
        <v>0.0005031999032</v>
      </c>
      <c r="T37" s="33">
        <v>0</v>
      </c>
      <c r="U37" s="33">
        <v>0</v>
      </c>
      <c r="V37" s="33">
        <v>0.00043156496770000005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14.877111817156994</v>
      </c>
      <c r="AW37" s="33">
        <v>0.3883381651285</v>
      </c>
      <c r="AX37" s="33">
        <v>0</v>
      </c>
      <c r="AY37" s="33">
        <v>0</v>
      </c>
      <c r="AZ37" s="34">
        <v>1.3714774275477002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3.3866880326283</v>
      </c>
      <c r="BG37" s="33">
        <v>0.1047893702256</v>
      </c>
      <c r="BH37" s="33">
        <v>0</v>
      </c>
      <c r="BI37" s="33">
        <v>0</v>
      </c>
      <c r="BJ37" s="34">
        <v>3.6914875104836</v>
      </c>
      <c r="BK37" s="35">
        <v>25.85257103619969</v>
      </c>
    </row>
    <row r="38" spans="1:63" ht="12.75">
      <c r="A38" s="16"/>
      <c r="B38" s="21" t="s">
        <v>72</v>
      </c>
      <c r="C38" s="32">
        <v>0</v>
      </c>
      <c r="D38" s="32">
        <v>0.06043352322579999</v>
      </c>
      <c r="E38" s="32">
        <v>0</v>
      </c>
      <c r="F38" s="32">
        <v>0</v>
      </c>
      <c r="G38" s="32">
        <v>0</v>
      </c>
      <c r="H38" s="32">
        <v>0.030281714870599996</v>
      </c>
      <c r="I38" s="33">
        <v>0</v>
      </c>
      <c r="J38" s="33">
        <v>0</v>
      </c>
      <c r="K38" s="33">
        <v>0</v>
      </c>
      <c r="L38" s="34">
        <v>0.0012175599031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0.018282537773799998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3.1707958194592</v>
      </c>
      <c r="AW38" s="33">
        <v>0.0658172526448</v>
      </c>
      <c r="AX38" s="33">
        <v>0</v>
      </c>
      <c r="AY38" s="33">
        <v>0</v>
      </c>
      <c r="AZ38" s="34">
        <v>0.28360550899959996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0.8711115697596998</v>
      </c>
      <c r="BG38" s="33">
        <v>0.0111735461934</v>
      </c>
      <c r="BH38" s="33">
        <v>0</v>
      </c>
      <c r="BI38" s="33">
        <v>0</v>
      </c>
      <c r="BJ38" s="34">
        <v>0.0015073003546999999</v>
      </c>
      <c r="BK38" s="35">
        <v>4.5142263331847</v>
      </c>
    </row>
    <row r="39" spans="1:63" ht="12.75">
      <c r="A39" s="16"/>
      <c r="B39" s="21" t="s">
        <v>73</v>
      </c>
      <c r="C39" s="32">
        <v>0</v>
      </c>
      <c r="D39" s="32">
        <v>0.0046284324838</v>
      </c>
      <c r="E39" s="32">
        <v>0</v>
      </c>
      <c r="F39" s="32">
        <v>0</v>
      </c>
      <c r="G39" s="32">
        <v>0</v>
      </c>
      <c r="H39" s="32">
        <v>0.007971221612699999</v>
      </c>
      <c r="I39" s="33">
        <v>0</v>
      </c>
      <c r="J39" s="33">
        <v>0</v>
      </c>
      <c r="K39" s="33">
        <v>0</v>
      </c>
      <c r="L39" s="34">
        <v>0.0012779932579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0.005736854580100001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0.32532699402819987</v>
      </c>
      <c r="AW39" s="33">
        <v>0</v>
      </c>
      <c r="AX39" s="33">
        <v>0</v>
      </c>
      <c r="AY39" s="33">
        <v>0</v>
      </c>
      <c r="AZ39" s="34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0.024061131160499995</v>
      </c>
      <c r="BG39" s="33">
        <v>0</v>
      </c>
      <c r="BH39" s="33">
        <v>0</v>
      </c>
      <c r="BI39" s="33">
        <v>0</v>
      </c>
      <c r="BJ39" s="34">
        <v>0</v>
      </c>
      <c r="BK39" s="35">
        <v>0.36900262712319987</v>
      </c>
    </row>
    <row r="40" spans="1:63" ht="12.75">
      <c r="A40" s="16"/>
      <c r="B40" s="21" t="s">
        <v>74</v>
      </c>
      <c r="C40" s="32">
        <v>0</v>
      </c>
      <c r="D40" s="32">
        <v>0.45216368487090003</v>
      </c>
      <c r="E40" s="32">
        <v>0</v>
      </c>
      <c r="F40" s="32">
        <v>0</v>
      </c>
      <c r="G40" s="32">
        <v>0</v>
      </c>
      <c r="H40" s="32">
        <v>0.0903367426122</v>
      </c>
      <c r="I40" s="33">
        <v>0</v>
      </c>
      <c r="J40" s="33">
        <v>0</v>
      </c>
      <c r="K40" s="33">
        <v>0</v>
      </c>
      <c r="L40" s="34">
        <v>0.0006231249677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0.0134903928704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95.3414425416532</v>
      </c>
      <c r="AW40" s="33">
        <v>2.843611126092401</v>
      </c>
      <c r="AX40" s="33">
        <v>0</v>
      </c>
      <c r="AY40" s="33">
        <v>0</v>
      </c>
      <c r="AZ40" s="33">
        <v>2.5454507478705004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68.20961541793031</v>
      </c>
      <c r="BG40" s="33">
        <v>0.4741123090617999</v>
      </c>
      <c r="BH40" s="33">
        <v>0</v>
      </c>
      <c r="BI40" s="33">
        <v>0</v>
      </c>
      <c r="BJ40" s="34">
        <v>0.0021912584838000002</v>
      </c>
      <c r="BK40" s="35">
        <v>169.97303734641324</v>
      </c>
    </row>
    <row r="41" spans="1:63" ht="12.75">
      <c r="A41" s="16"/>
      <c r="B41" s="21" t="s">
        <v>68</v>
      </c>
      <c r="C41" s="32">
        <v>0</v>
      </c>
      <c r="D41" s="32">
        <v>0.06255408329029999</v>
      </c>
      <c r="E41" s="32">
        <v>0</v>
      </c>
      <c r="F41" s="32">
        <v>0</v>
      </c>
      <c r="G41" s="32">
        <v>0</v>
      </c>
      <c r="H41" s="32">
        <v>0.049816397676999996</v>
      </c>
      <c r="I41" s="33">
        <v>0</v>
      </c>
      <c r="J41" s="33">
        <v>0</v>
      </c>
      <c r="K41" s="33">
        <v>0</v>
      </c>
      <c r="L41" s="34">
        <v>0.0043261872257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0.0141083276769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3.3094729021468963</v>
      </c>
      <c r="AW41" s="33">
        <v>0.10773695822570002</v>
      </c>
      <c r="AX41" s="33">
        <v>0</v>
      </c>
      <c r="AY41" s="33">
        <v>0</v>
      </c>
      <c r="AZ41" s="34">
        <v>0.9078508155798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1.1997021642182006</v>
      </c>
      <c r="BG41" s="33">
        <v>0</v>
      </c>
      <c r="BH41" s="33">
        <v>0</v>
      </c>
      <c r="BI41" s="33">
        <v>0</v>
      </c>
      <c r="BJ41" s="34">
        <v>0</v>
      </c>
      <c r="BK41" s="35">
        <v>5.655567836040497</v>
      </c>
    </row>
    <row r="42" spans="1:63" ht="12.75">
      <c r="A42" s="16"/>
      <c r="B42" s="22" t="s">
        <v>52</v>
      </c>
      <c r="C42" s="30">
        <f>SUM(C35:C41)</f>
        <v>0</v>
      </c>
      <c r="D42" s="30">
        <f aca="true" t="shared" si="6" ref="D42:BJ42">SUM(D35:D41)</f>
        <v>1.1556348291609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1.1343868163510002</v>
      </c>
      <c r="I42" s="30">
        <f t="shared" si="6"/>
        <v>0.008106602387</v>
      </c>
      <c r="J42" s="30">
        <f t="shared" si="6"/>
        <v>0</v>
      </c>
      <c r="K42" s="30">
        <f t="shared" si="6"/>
        <v>0</v>
      </c>
      <c r="L42" s="30">
        <f t="shared" si="6"/>
        <v>1.3337045861927</v>
      </c>
      <c r="M42" s="30">
        <f t="shared" si="6"/>
        <v>0</v>
      </c>
      <c r="N42" s="30">
        <f t="shared" si="6"/>
        <v>0</v>
      </c>
      <c r="O42" s="30">
        <f t="shared" si="6"/>
        <v>0</v>
      </c>
      <c r="P42" s="30">
        <f t="shared" si="6"/>
        <v>0</v>
      </c>
      <c r="Q42" s="30">
        <f t="shared" si="6"/>
        <v>0</v>
      </c>
      <c r="R42" s="30">
        <f t="shared" si="6"/>
        <v>0.2611310840924</v>
      </c>
      <c r="S42" s="30">
        <f t="shared" si="6"/>
        <v>0.0005031999032</v>
      </c>
      <c r="T42" s="30">
        <f t="shared" si="6"/>
        <v>0</v>
      </c>
      <c r="U42" s="30">
        <f t="shared" si="6"/>
        <v>0</v>
      </c>
      <c r="V42" s="30">
        <f t="shared" si="6"/>
        <v>0.00043156496770000005</v>
      </c>
      <c r="W42" s="30">
        <f t="shared" si="6"/>
        <v>0</v>
      </c>
      <c r="X42" s="30">
        <f t="shared" si="6"/>
        <v>0</v>
      </c>
      <c r="Y42" s="30">
        <f t="shared" si="6"/>
        <v>0</v>
      </c>
      <c r="Z42" s="30">
        <f t="shared" si="6"/>
        <v>0</v>
      </c>
      <c r="AA42" s="30">
        <f t="shared" si="6"/>
        <v>0</v>
      </c>
      <c r="AB42" s="30">
        <f t="shared" si="6"/>
        <v>0</v>
      </c>
      <c r="AC42" s="30">
        <f t="shared" si="6"/>
        <v>0</v>
      </c>
      <c r="AD42" s="30">
        <f t="shared" si="6"/>
        <v>0</v>
      </c>
      <c r="AE42" s="30">
        <f t="shared" si="6"/>
        <v>0</v>
      </c>
      <c r="AF42" s="30">
        <f t="shared" si="6"/>
        <v>0</v>
      </c>
      <c r="AG42" s="30">
        <f t="shared" si="6"/>
        <v>0</v>
      </c>
      <c r="AH42" s="30">
        <f t="shared" si="6"/>
        <v>0</v>
      </c>
      <c r="AI42" s="30">
        <f t="shared" si="6"/>
        <v>0</v>
      </c>
      <c r="AJ42" s="30">
        <f t="shared" si="6"/>
        <v>0</v>
      </c>
      <c r="AK42" s="30">
        <f t="shared" si="6"/>
        <v>0</v>
      </c>
      <c r="AL42" s="30">
        <f t="shared" si="6"/>
        <v>0</v>
      </c>
      <c r="AM42" s="30">
        <f t="shared" si="6"/>
        <v>0</v>
      </c>
      <c r="AN42" s="30">
        <f t="shared" si="6"/>
        <v>0</v>
      </c>
      <c r="AO42" s="30">
        <f t="shared" si="6"/>
        <v>0</v>
      </c>
      <c r="AP42" s="30">
        <f t="shared" si="6"/>
        <v>0</v>
      </c>
      <c r="AQ42" s="30">
        <f t="shared" si="6"/>
        <v>0</v>
      </c>
      <c r="AR42" s="30">
        <f t="shared" si="6"/>
        <v>0.7640424829676</v>
      </c>
      <c r="AS42" s="30">
        <f t="shared" si="6"/>
        <v>0</v>
      </c>
      <c r="AT42" s="30">
        <f t="shared" si="6"/>
        <v>0</v>
      </c>
      <c r="AU42" s="30">
        <f t="shared" si="6"/>
        <v>0</v>
      </c>
      <c r="AV42" s="30">
        <f t="shared" si="6"/>
        <v>140.4683571846226</v>
      </c>
      <c r="AW42" s="30">
        <f t="shared" si="6"/>
        <v>7.242646009540702</v>
      </c>
      <c r="AX42" s="30">
        <f t="shared" si="6"/>
        <v>0.0005370064516</v>
      </c>
      <c r="AY42" s="30">
        <f t="shared" si="6"/>
        <v>0</v>
      </c>
      <c r="AZ42" s="30">
        <f t="shared" si="6"/>
        <v>8.6513706748032</v>
      </c>
      <c r="BA42" s="30">
        <f t="shared" si="6"/>
        <v>0</v>
      </c>
      <c r="BB42" s="30">
        <f t="shared" si="6"/>
        <v>0</v>
      </c>
      <c r="BC42" s="30">
        <f t="shared" si="6"/>
        <v>0</v>
      </c>
      <c r="BD42" s="30">
        <f t="shared" si="6"/>
        <v>0</v>
      </c>
      <c r="BE42" s="30">
        <f t="shared" si="6"/>
        <v>0</v>
      </c>
      <c r="BF42" s="30">
        <f t="shared" si="6"/>
        <v>91.91463774488378</v>
      </c>
      <c r="BG42" s="30">
        <f t="shared" si="6"/>
        <v>1.5051428005442</v>
      </c>
      <c r="BH42" s="30">
        <f t="shared" si="6"/>
        <v>0</v>
      </c>
      <c r="BI42" s="30">
        <f t="shared" si="6"/>
        <v>0</v>
      </c>
      <c r="BJ42" s="30">
        <f t="shared" si="6"/>
        <v>3.7045870990317</v>
      </c>
      <c r="BK42" s="31">
        <f>SUM(C42:BJ42)</f>
        <v>258.14521968590026</v>
      </c>
    </row>
    <row r="43" spans="1:63" ht="12.75">
      <c r="A43" s="16"/>
      <c r="B43" s="22" t="s">
        <v>50</v>
      </c>
      <c r="C43" s="30">
        <f>+C33+C42</f>
        <v>0</v>
      </c>
      <c r="D43" s="30">
        <f aca="true" t="shared" si="7" ref="D43:BJ43">+D33+D42</f>
        <v>1.6142283739028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1.4359264716402</v>
      </c>
      <c r="I43" s="30">
        <f t="shared" si="7"/>
        <v>0.008106602387</v>
      </c>
      <c r="J43" s="30">
        <f t="shared" si="7"/>
        <v>0</v>
      </c>
      <c r="K43" s="30">
        <f t="shared" si="7"/>
        <v>0</v>
      </c>
      <c r="L43" s="30">
        <f t="shared" si="7"/>
        <v>1.3349591431602998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0">
        <f t="shared" si="7"/>
        <v>0</v>
      </c>
      <c r="Q43" s="30">
        <f t="shared" si="7"/>
        <v>0</v>
      </c>
      <c r="R43" s="30">
        <f t="shared" si="7"/>
        <v>0.3672197673487</v>
      </c>
      <c r="S43" s="30">
        <f t="shared" si="7"/>
        <v>0.0005031999032</v>
      </c>
      <c r="T43" s="30">
        <f t="shared" si="7"/>
        <v>0</v>
      </c>
      <c r="U43" s="30">
        <f t="shared" si="7"/>
        <v>0</v>
      </c>
      <c r="V43" s="30">
        <f t="shared" si="7"/>
        <v>0.00043156496770000005</v>
      </c>
      <c r="W43" s="30">
        <f t="shared" si="7"/>
        <v>0</v>
      </c>
      <c r="X43" s="30">
        <f t="shared" si="7"/>
        <v>0</v>
      </c>
      <c r="Y43" s="30">
        <f t="shared" si="7"/>
        <v>0</v>
      </c>
      <c r="Z43" s="30">
        <f t="shared" si="7"/>
        <v>0</v>
      </c>
      <c r="AA43" s="30">
        <f t="shared" si="7"/>
        <v>0</v>
      </c>
      <c r="AB43" s="30">
        <f t="shared" si="7"/>
        <v>0</v>
      </c>
      <c r="AC43" s="30">
        <f t="shared" si="7"/>
        <v>0</v>
      </c>
      <c r="AD43" s="30">
        <f t="shared" si="7"/>
        <v>0</v>
      </c>
      <c r="AE43" s="30">
        <f t="shared" si="7"/>
        <v>0</v>
      </c>
      <c r="AF43" s="30">
        <f t="shared" si="7"/>
        <v>0</v>
      </c>
      <c r="AG43" s="30">
        <f t="shared" si="7"/>
        <v>0</v>
      </c>
      <c r="AH43" s="30">
        <f t="shared" si="7"/>
        <v>0</v>
      </c>
      <c r="AI43" s="30">
        <f t="shared" si="7"/>
        <v>0</v>
      </c>
      <c r="AJ43" s="30">
        <f t="shared" si="7"/>
        <v>0</v>
      </c>
      <c r="AK43" s="30">
        <f t="shared" si="7"/>
        <v>0</v>
      </c>
      <c r="AL43" s="30">
        <f t="shared" si="7"/>
        <v>0</v>
      </c>
      <c r="AM43" s="30">
        <f t="shared" si="7"/>
        <v>0</v>
      </c>
      <c r="AN43" s="30">
        <f t="shared" si="7"/>
        <v>0</v>
      </c>
      <c r="AO43" s="30">
        <f t="shared" si="7"/>
        <v>0</v>
      </c>
      <c r="AP43" s="30">
        <f t="shared" si="7"/>
        <v>0</v>
      </c>
      <c r="AQ43" s="30">
        <f t="shared" si="7"/>
        <v>0</v>
      </c>
      <c r="AR43" s="30">
        <f t="shared" si="7"/>
        <v>0.7640424829676</v>
      </c>
      <c r="AS43" s="30">
        <f t="shared" si="7"/>
        <v>0</v>
      </c>
      <c r="AT43" s="30">
        <f t="shared" si="7"/>
        <v>0</v>
      </c>
      <c r="AU43" s="30">
        <f t="shared" si="7"/>
        <v>0</v>
      </c>
      <c r="AV43" s="30">
        <f t="shared" si="7"/>
        <v>179.37126913025818</v>
      </c>
      <c r="AW43" s="30">
        <f t="shared" si="7"/>
        <v>11.5970082399271</v>
      </c>
      <c r="AX43" s="30">
        <f t="shared" si="7"/>
        <v>0.0005370064516</v>
      </c>
      <c r="AY43" s="30">
        <f t="shared" si="7"/>
        <v>0</v>
      </c>
      <c r="AZ43" s="30">
        <f t="shared" si="7"/>
        <v>9.8543126082854</v>
      </c>
      <c r="BA43" s="30">
        <f t="shared" si="7"/>
        <v>0</v>
      </c>
      <c r="BB43" s="30">
        <f t="shared" si="7"/>
        <v>0</v>
      </c>
      <c r="BC43" s="30">
        <f t="shared" si="7"/>
        <v>0</v>
      </c>
      <c r="BD43" s="30">
        <f t="shared" si="7"/>
        <v>0</v>
      </c>
      <c r="BE43" s="30">
        <f t="shared" si="7"/>
        <v>0</v>
      </c>
      <c r="BF43" s="30">
        <f t="shared" si="7"/>
        <v>102.01053861421208</v>
      </c>
      <c r="BG43" s="30">
        <f t="shared" si="7"/>
        <v>1.5051428005442</v>
      </c>
      <c r="BH43" s="30">
        <f t="shared" si="7"/>
        <v>0</v>
      </c>
      <c r="BI43" s="30">
        <f t="shared" si="7"/>
        <v>0</v>
      </c>
      <c r="BJ43" s="30">
        <f t="shared" si="7"/>
        <v>3.8602504187734996</v>
      </c>
      <c r="BK43" s="31">
        <f>SUM(C43:BJ43)</f>
        <v>313.7244764247296</v>
      </c>
    </row>
    <row r="44" spans="1:63" ht="3" customHeight="1">
      <c r="A44" s="16"/>
      <c r="B44" s="20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</row>
    <row r="45" spans="1:63" ht="12.75">
      <c r="A45" s="16" t="s">
        <v>17</v>
      </c>
      <c r="B45" s="19" t="s">
        <v>8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</row>
    <row r="46" spans="1:63" ht="12.75">
      <c r="A46" s="16" t="s">
        <v>42</v>
      </c>
      <c r="B46" s="20" t="s">
        <v>18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5"/>
    </row>
    <row r="47" spans="1:63" ht="12.75">
      <c r="A47" s="16"/>
      <c r="B47" s="21" t="s">
        <v>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12.75">
      <c r="A48" s="16"/>
      <c r="B48" s="22" t="s">
        <v>49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</row>
    <row r="49" spans="1:63" ht="2.25" customHeight="1">
      <c r="A49" s="16"/>
      <c r="B49" s="20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</row>
    <row r="50" spans="1:63" ht="12.75">
      <c r="A50" s="16" t="s">
        <v>4</v>
      </c>
      <c r="B50" s="19" t="s">
        <v>9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5"/>
    </row>
    <row r="51" spans="1:63" ht="12.75">
      <c r="A51" s="16" t="s">
        <v>42</v>
      </c>
      <c r="B51" s="20" t="s">
        <v>19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5"/>
    </row>
    <row r="52" spans="1:63" ht="12.75">
      <c r="A52" s="16"/>
      <c r="B52" s="21" t="s">
        <v>39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/>
      <c r="B53" s="21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</row>
    <row r="54" spans="1:63" ht="12.75">
      <c r="A54" s="16" t="s">
        <v>43</v>
      </c>
      <c r="B54" s="20" t="s">
        <v>20</v>
      </c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5"/>
    </row>
    <row r="55" spans="1:63" ht="12.75">
      <c r="A55" s="16"/>
      <c r="B55" s="21" t="s">
        <v>39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1" t="s">
        <v>52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12.75">
      <c r="A57" s="16"/>
      <c r="B57" s="22" t="s">
        <v>50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</row>
    <row r="58" spans="1:63" ht="4.5" customHeight="1">
      <c r="A58" s="16"/>
      <c r="B58" s="20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5"/>
    </row>
    <row r="59" spans="1:63" ht="12.75">
      <c r="A59" s="16" t="s">
        <v>21</v>
      </c>
      <c r="B59" s="19" t="s">
        <v>22</v>
      </c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</row>
    <row r="60" spans="1:63" ht="12.75">
      <c r="A60" s="16" t="s">
        <v>42</v>
      </c>
      <c r="B60" s="20" t="s">
        <v>23</v>
      </c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5"/>
    </row>
    <row r="61" spans="1:63" ht="12.75">
      <c r="A61" s="16"/>
      <c r="B61" s="21" t="s">
        <v>39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12.75">
      <c r="A62" s="16"/>
      <c r="B62" s="22" t="s">
        <v>49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</row>
    <row r="63" spans="1:63" ht="4.5" customHeight="1">
      <c r="A63" s="16"/>
      <c r="B63" s="24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5"/>
    </row>
    <row r="64" spans="1:63" ht="12.75">
      <c r="A64" s="16"/>
      <c r="B64" s="25" t="s">
        <v>59</v>
      </c>
      <c r="C64" s="42">
        <f>+C28+C43+C48+C57+C62</f>
        <v>0</v>
      </c>
      <c r="D64" s="42">
        <f aca="true" t="shared" si="8" ref="D64:BJ64">+D28+D43+D48+D57+D62</f>
        <v>11.872421777579898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7.2586201503792</v>
      </c>
      <c r="I64" s="42">
        <f t="shared" si="8"/>
        <v>1345.7704606279647</v>
      </c>
      <c r="J64" s="42">
        <f t="shared" si="8"/>
        <v>851.8448665549669</v>
      </c>
      <c r="K64" s="42">
        <f t="shared" si="8"/>
        <v>54.9012064597741</v>
      </c>
      <c r="L64" s="42">
        <f t="shared" si="8"/>
        <v>30.876717643384797</v>
      </c>
      <c r="M64" s="42">
        <f t="shared" si="8"/>
        <v>0</v>
      </c>
      <c r="N64" s="42">
        <f t="shared" si="8"/>
        <v>0</v>
      </c>
      <c r="O64" s="42">
        <f t="shared" si="8"/>
        <v>0</v>
      </c>
      <c r="P64" s="42">
        <f t="shared" si="8"/>
        <v>0</v>
      </c>
      <c r="Q64" s="42">
        <f t="shared" si="8"/>
        <v>0</v>
      </c>
      <c r="R64" s="42">
        <f t="shared" si="8"/>
        <v>2.5458114539268</v>
      </c>
      <c r="S64" s="42">
        <f t="shared" si="8"/>
        <v>4.9946621859673</v>
      </c>
      <c r="T64" s="42">
        <f t="shared" si="8"/>
        <v>15.537325539258001</v>
      </c>
      <c r="U64" s="42">
        <f t="shared" si="8"/>
        <v>0</v>
      </c>
      <c r="V64" s="42">
        <f t="shared" si="8"/>
        <v>19.407925062096197</v>
      </c>
      <c r="W64" s="42">
        <f t="shared" si="8"/>
        <v>0</v>
      </c>
      <c r="X64" s="42">
        <f t="shared" si="8"/>
        <v>0</v>
      </c>
      <c r="Y64" s="42">
        <f t="shared" si="8"/>
        <v>0</v>
      </c>
      <c r="Z64" s="42">
        <f t="shared" si="8"/>
        <v>0</v>
      </c>
      <c r="AA64" s="42">
        <f t="shared" si="8"/>
        <v>0</v>
      </c>
      <c r="AB64" s="42">
        <f t="shared" si="8"/>
        <v>0</v>
      </c>
      <c r="AC64" s="42">
        <f t="shared" si="8"/>
        <v>0</v>
      </c>
      <c r="AD64" s="42">
        <f t="shared" si="8"/>
        <v>0</v>
      </c>
      <c r="AE64" s="42">
        <f t="shared" si="8"/>
        <v>0</v>
      </c>
      <c r="AF64" s="42">
        <f t="shared" si="8"/>
        <v>0</v>
      </c>
      <c r="AG64" s="42">
        <f t="shared" si="8"/>
        <v>0</v>
      </c>
      <c r="AH64" s="42">
        <f t="shared" si="8"/>
        <v>0</v>
      </c>
      <c r="AI64" s="42">
        <f t="shared" si="8"/>
        <v>0</v>
      </c>
      <c r="AJ64" s="42">
        <f t="shared" si="8"/>
        <v>0</v>
      </c>
      <c r="AK64" s="42">
        <f t="shared" si="8"/>
        <v>0</v>
      </c>
      <c r="AL64" s="42">
        <f t="shared" si="8"/>
        <v>0</v>
      </c>
      <c r="AM64" s="42">
        <f t="shared" si="8"/>
        <v>0</v>
      </c>
      <c r="AN64" s="42">
        <f t="shared" si="8"/>
        <v>0</v>
      </c>
      <c r="AO64" s="42">
        <f t="shared" si="8"/>
        <v>0</v>
      </c>
      <c r="AP64" s="42">
        <f t="shared" si="8"/>
        <v>0</v>
      </c>
      <c r="AQ64" s="42">
        <f t="shared" si="8"/>
        <v>0</v>
      </c>
      <c r="AR64" s="42">
        <f t="shared" si="8"/>
        <v>0.7640424829676</v>
      </c>
      <c r="AS64" s="42">
        <f t="shared" si="8"/>
        <v>0</v>
      </c>
      <c r="AT64" s="42">
        <f t="shared" si="8"/>
        <v>0</v>
      </c>
      <c r="AU64" s="42">
        <f t="shared" si="8"/>
        <v>0</v>
      </c>
      <c r="AV64" s="42">
        <f t="shared" si="8"/>
        <v>203.21769769428056</v>
      </c>
      <c r="AW64" s="42">
        <f t="shared" si="8"/>
        <v>641.2168100912103</v>
      </c>
      <c r="AX64" s="42">
        <f t="shared" si="8"/>
        <v>92.36850601457989</v>
      </c>
      <c r="AY64" s="42">
        <f t="shared" si="8"/>
        <v>21.1598527054513</v>
      </c>
      <c r="AZ64" s="42">
        <f t="shared" si="8"/>
        <v>73.7746617345026</v>
      </c>
      <c r="BA64" s="42">
        <f t="shared" si="8"/>
        <v>0</v>
      </c>
      <c r="BB64" s="42">
        <f t="shared" si="8"/>
        <v>0</v>
      </c>
      <c r="BC64" s="42">
        <f t="shared" si="8"/>
        <v>0</v>
      </c>
      <c r="BD64" s="42">
        <f t="shared" si="8"/>
        <v>0</v>
      </c>
      <c r="BE64" s="42">
        <f t="shared" si="8"/>
        <v>0</v>
      </c>
      <c r="BF64" s="42">
        <f t="shared" si="8"/>
        <v>109.04158376319837</v>
      </c>
      <c r="BG64" s="42">
        <f t="shared" si="8"/>
        <v>51.055846803318296</v>
      </c>
      <c r="BH64" s="42">
        <f t="shared" si="8"/>
        <v>32.622796937935306</v>
      </c>
      <c r="BI64" s="42">
        <f t="shared" si="8"/>
        <v>0</v>
      </c>
      <c r="BJ64" s="42">
        <f t="shared" si="8"/>
        <v>8.183821211063</v>
      </c>
      <c r="BK64" s="30">
        <f>SUM(C64:BJ64)</f>
        <v>3578.4156368938043</v>
      </c>
    </row>
    <row r="65" spans="1:63" ht="4.5" customHeight="1">
      <c r="A65" s="16"/>
      <c r="B65" s="25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</row>
    <row r="66" spans="1:63" ht="14.25" customHeight="1">
      <c r="A66" s="16" t="s">
        <v>5</v>
      </c>
      <c r="B66" s="26" t="s">
        <v>25</v>
      </c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50"/>
    </row>
    <row r="67" spans="1:63" ht="12.75">
      <c r="A67" s="16"/>
      <c r="B67" s="21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13.5" thickBot="1">
      <c r="A68" s="27"/>
      <c r="B68" s="22" t="s">
        <v>49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</row>
    <row r="69" spans="1:2" ht="6" customHeight="1">
      <c r="A69" s="4"/>
      <c r="B69" s="18"/>
    </row>
    <row r="70" spans="1:12" ht="12.75">
      <c r="A70" s="4"/>
      <c r="B70" s="4" t="s">
        <v>28</v>
      </c>
      <c r="L70" s="17" t="s">
        <v>40</v>
      </c>
    </row>
    <row r="71" spans="1:12" ht="12.75">
      <c r="A71" s="4"/>
      <c r="B71" s="4" t="s">
        <v>29</v>
      </c>
      <c r="L71" s="4" t="s">
        <v>32</v>
      </c>
    </row>
    <row r="72" ht="12.75">
      <c r="L72" s="4" t="s">
        <v>33</v>
      </c>
    </row>
    <row r="73" spans="2:12" ht="12.75">
      <c r="B73" s="4" t="s">
        <v>35</v>
      </c>
      <c r="L73" s="4" t="s">
        <v>58</v>
      </c>
    </row>
    <row r="74" spans="2:12" ht="12.75">
      <c r="B74" s="4" t="s">
        <v>36</v>
      </c>
      <c r="L74" s="4" t="s">
        <v>60</v>
      </c>
    </row>
    <row r="75" spans="2:12" ht="12.75">
      <c r="B75" s="4"/>
      <c r="L75" s="4" t="s">
        <v>34</v>
      </c>
    </row>
    <row r="81" ht="12.75">
      <c r="B81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60:BK60"/>
    <mergeCell ref="C31:BK31"/>
    <mergeCell ref="C29:BK29"/>
    <mergeCell ref="C34:BK34"/>
    <mergeCell ref="C44:BK44"/>
    <mergeCell ref="C45:BK45"/>
    <mergeCell ref="C49:BK49"/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2016-04-05T10:34:53Z</dcterms:modified>
  <cp:category/>
  <cp:version/>
  <cp:contentType/>
  <cp:contentStatus/>
</cp:coreProperties>
</file>