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tabRatio="675"/>
  </bookViews>
  <sheets>
    <sheet name="Anex A1 Frmt for AUM disclosure" sheetId="8" r:id="rId1"/>
  </sheets>
  <calcPr calcId="125725"/>
</workbook>
</file>

<file path=xl/calcChain.xml><?xml version="1.0" encoding="utf-8"?>
<calcChain xmlns="http://schemas.openxmlformats.org/spreadsheetml/2006/main">
  <c r="BJ41" i="8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J32"/>
  <c r="BJ42" s="1"/>
  <c r="BI32"/>
  <c r="BI42" s="1"/>
  <c r="BH32"/>
  <c r="BH42" s="1"/>
  <c r="BG32"/>
  <c r="BG42" s="1"/>
  <c r="BF32"/>
  <c r="BF42" s="1"/>
  <c r="BE32"/>
  <c r="BE42" s="1"/>
  <c r="BD32"/>
  <c r="BD42" s="1"/>
  <c r="BC32"/>
  <c r="BC42"/>
  <c r="BB32"/>
  <c r="BB42" s="1"/>
  <c r="BB63" s="1"/>
  <c r="BA32"/>
  <c r="BA42" s="1"/>
  <c r="BA63" s="1"/>
  <c r="AZ32"/>
  <c r="AZ42" s="1"/>
  <c r="AZ63" s="1"/>
  <c r="AY32"/>
  <c r="AY42" s="1"/>
  <c r="AY63" s="1"/>
  <c r="AX32"/>
  <c r="AX42" s="1"/>
  <c r="AX63" s="1"/>
  <c r="AW32"/>
  <c r="AW42" s="1"/>
  <c r="AW63" s="1"/>
  <c r="AV32"/>
  <c r="AV42" s="1"/>
  <c r="AV63" s="1"/>
  <c r="AU32"/>
  <c r="AU42" s="1"/>
  <c r="AT32"/>
  <c r="AT42" s="1"/>
  <c r="AS32"/>
  <c r="AS42" s="1"/>
  <c r="AR32"/>
  <c r="AR42" s="1"/>
  <c r="AQ32"/>
  <c r="AQ42" s="1"/>
  <c r="AP32"/>
  <c r="AP42" s="1"/>
  <c r="AO32"/>
  <c r="AO42" s="1"/>
  <c r="AN32"/>
  <c r="AN42" s="1"/>
  <c r="AM32"/>
  <c r="AM42"/>
  <c r="AL32"/>
  <c r="AL42" s="1"/>
  <c r="AL63" s="1"/>
  <c r="AK32"/>
  <c r="AK42" s="1"/>
  <c r="AK63" s="1"/>
  <c r="AJ32"/>
  <c r="AJ42" s="1"/>
  <c r="AJ63" s="1"/>
  <c r="AI32"/>
  <c r="AI42" s="1"/>
  <c r="AH32"/>
  <c r="AH42" s="1"/>
  <c r="AH63" s="1"/>
  <c r="AG32"/>
  <c r="AG42" s="1"/>
  <c r="AG63" s="1"/>
  <c r="AF32"/>
  <c r="AF42" s="1"/>
  <c r="AE32"/>
  <c r="AE42" s="1"/>
  <c r="AD32"/>
  <c r="AD42" s="1"/>
  <c r="AD63" s="1"/>
  <c r="AC32"/>
  <c r="AC42" s="1"/>
  <c r="AC63" s="1"/>
  <c r="AB32"/>
  <c r="AB42" s="1"/>
  <c r="AA32"/>
  <c r="AA42" s="1"/>
  <c r="Z32"/>
  <c r="Z42" s="1"/>
  <c r="Z63" s="1"/>
  <c r="Y32"/>
  <c r="Y42" s="1"/>
  <c r="Y63" s="1"/>
  <c r="X32"/>
  <c r="X42" s="1"/>
  <c r="W32"/>
  <c r="W42" s="1"/>
  <c r="V32"/>
  <c r="V42" s="1"/>
  <c r="V63" s="1"/>
  <c r="U32"/>
  <c r="U42" s="1"/>
  <c r="U63" s="1"/>
  <c r="T32"/>
  <c r="T42" s="1"/>
  <c r="S32"/>
  <c r="S42" s="1"/>
  <c r="R32"/>
  <c r="R42" s="1"/>
  <c r="R63" s="1"/>
  <c r="Q32"/>
  <c r="Q42" s="1"/>
  <c r="Q63" s="1"/>
  <c r="P32"/>
  <c r="P42" s="1"/>
  <c r="O32"/>
  <c r="O42" s="1"/>
  <c r="N32"/>
  <c r="N42" s="1"/>
  <c r="N63" s="1"/>
  <c r="M32"/>
  <c r="M42" s="1"/>
  <c r="M63" s="1"/>
  <c r="L32"/>
  <c r="L42" s="1"/>
  <c r="K32"/>
  <c r="K42" s="1"/>
  <c r="J32"/>
  <c r="J42" s="1"/>
  <c r="J63" s="1"/>
  <c r="I32"/>
  <c r="I42" s="1"/>
  <c r="I63" s="1"/>
  <c r="H32"/>
  <c r="H42" s="1"/>
  <c r="G32"/>
  <c r="G42" s="1"/>
  <c r="F32"/>
  <c r="F42" s="1"/>
  <c r="F63" s="1"/>
  <c r="E32"/>
  <c r="E42" s="1"/>
  <c r="E63" s="1"/>
  <c r="D32"/>
  <c r="D42" s="1"/>
  <c r="C32"/>
  <c r="BK32" s="1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K26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K11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J9"/>
  <c r="BJ27" s="1"/>
  <c r="BJ63" s="1"/>
  <c r="BI9"/>
  <c r="BI27" s="1"/>
  <c r="BI63" s="1"/>
  <c r="BH9"/>
  <c r="BH27" s="1"/>
  <c r="BH63" s="1"/>
  <c r="BG9"/>
  <c r="BG27" s="1"/>
  <c r="BG63" s="1"/>
  <c r="BF9"/>
  <c r="BF27" s="1"/>
  <c r="BF63" s="1"/>
  <c r="BE9"/>
  <c r="BE27" s="1"/>
  <c r="BE63" s="1"/>
  <c r="BD9"/>
  <c r="BC9"/>
  <c r="BC27"/>
  <c r="BC63" s="1"/>
  <c r="BB9"/>
  <c r="BB27"/>
  <c r="BA9"/>
  <c r="BA27"/>
  <c r="AZ9"/>
  <c r="AZ27"/>
  <c r="AY9"/>
  <c r="AY27"/>
  <c r="AX9"/>
  <c r="AX27"/>
  <c r="AW9"/>
  <c r="AW27"/>
  <c r="AV9"/>
  <c r="AU9"/>
  <c r="AU27" s="1"/>
  <c r="AT9"/>
  <c r="AT27" s="1"/>
  <c r="AT63" s="1"/>
  <c r="AS9"/>
  <c r="AS27" s="1"/>
  <c r="AS63" s="1"/>
  <c r="AR9"/>
  <c r="AR27" s="1"/>
  <c r="AR63" s="1"/>
  <c r="AQ9"/>
  <c r="AQ27" s="1"/>
  <c r="AP9"/>
  <c r="AP27" s="1"/>
  <c r="AP63" s="1"/>
  <c r="AO9"/>
  <c r="AO27" s="1"/>
  <c r="AO63" s="1"/>
  <c r="AN9"/>
  <c r="AM9"/>
  <c r="AM27"/>
  <c r="AM63" s="1"/>
  <c r="AL9"/>
  <c r="AL27"/>
  <c r="AK9"/>
  <c r="AK27"/>
  <c r="AJ9"/>
  <c r="AJ27"/>
  <c r="AI9"/>
  <c r="AI27"/>
  <c r="AI63" s="1"/>
  <c r="AH9"/>
  <c r="AH27"/>
  <c r="AG9"/>
  <c r="AG27"/>
  <c r="AF9"/>
  <c r="AF27"/>
  <c r="AE9"/>
  <c r="AE27"/>
  <c r="AE63" s="1"/>
  <c r="AD9"/>
  <c r="AD27"/>
  <c r="AC9"/>
  <c r="AC27"/>
  <c r="AB9"/>
  <c r="AB27"/>
  <c r="AA9"/>
  <c r="AA27"/>
  <c r="AA63" s="1"/>
  <c r="Z9"/>
  <c r="Z27"/>
  <c r="Y9"/>
  <c r="Y27"/>
  <c r="X9"/>
  <c r="X27"/>
  <c r="W9"/>
  <c r="W27"/>
  <c r="W63" s="1"/>
  <c r="V9"/>
  <c r="V27"/>
  <c r="U9"/>
  <c r="U27"/>
  <c r="T9"/>
  <c r="T27"/>
  <c r="S9"/>
  <c r="S27"/>
  <c r="S63" s="1"/>
  <c r="R9"/>
  <c r="R27"/>
  <c r="Q9"/>
  <c r="Q27"/>
  <c r="P9"/>
  <c r="P27"/>
  <c r="O9"/>
  <c r="O27"/>
  <c r="O63" s="1"/>
  <c r="N9"/>
  <c r="N27"/>
  <c r="M9"/>
  <c r="M27"/>
  <c r="L9"/>
  <c r="L27"/>
  <c r="K9"/>
  <c r="K27"/>
  <c r="K63" s="1"/>
  <c r="J9"/>
  <c r="J27"/>
  <c r="I9"/>
  <c r="I27"/>
  <c r="H9"/>
  <c r="H27"/>
  <c r="G9"/>
  <c r="G27"/>
  <c r="G63" s="1"/>
  <c r="F9"/>
  <c r="F27"/>
  <c r="E9"/>
  <c r="E27"/>
  <c r="D9"/>
  <c r="BK9" s="1"/>
  <c r="D27"/>
  <c r="C9"/>
  <c r="C27"/>
  <c r="C63" s="1"/>
  <c r="BK15"/>
  <c r="BK41"/>
  <c r="BK12"/>
  <c r="AN27"/>
  <c r="AN63" s="1"/>
  <c r="AV27"/>
  <c r="BD27"/>
  <c r="BD63" s="1"/>
  <c r="C42"/>
  <c r="D63" l="1"/>
  <c r="H63"/>
  <c r="L63"/>
  <c r="P63"/>
  <c r="T63"/>
  <c r="X63"/>
  <c r="AB63"/>
  <c r="AF63"/>
  <c r="BK42"/>
  <c r="AQ63"/>
  <c r="AU63"/>
  <c r="BK63"/>
  <c r="BK27"/>
</calcChain>
</file>

<file path=xl/sharedStrings.xml><?xml version="1.0" encoding="utf-8"?>
<sst xmlns="http://schemas.openxmlformats.org/spreadsheetml/2006/main" count="109" uniqueCount="75">
  <si>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</si>
  <si>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</si>
  <si>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</si>
  <si>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</si>
  <si>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</si>
  <si>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</si>
  <si>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</si>
  <si>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</si>
  <si>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</si>
  <si>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</si>
  <si>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</si>
  <si>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</si>
  <si>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</si>
  <si>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</si>
  <si>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</si>
  <si>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</si>
  <si>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</si>
  <si>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</si>
  <si>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</si>
  <si>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</si>
  <si>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</si>
  <si>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</si>
  <si>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</si>
  <si>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</si>
  <si>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</si>
  <si>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</si>
  <si>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</si>
  <si>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</si>
  <si>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</si>
  <si>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</si>
  <si>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</si>
  <si>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</si>
  <si>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</si>
  <si>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</si>
  <si>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</si>
  <si>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</si>
  <si>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</si>
  <si>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</si>
  <si>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</si>
  <si>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</si>
  <si>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</si>
  <si>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</si>
  <si>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</si>
  <si>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</si>
  <si>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</si>
  <si>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</si>
  <si>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</si>
  <si>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</si>
  <si>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</si>
  <si>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</si>
  <si>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</si>
  <si>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</si>
  <si>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</si>
  <si>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</si>
  <si>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</si>
  <si>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</si>
  <si>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</si>
  <si>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</si>
  <si>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</si>
  <si>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</si>
  <si>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</si>
  <si>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Liquid Fund</t>
  </si>
  <si>
    <t>Taurus Gilt Fund</t>
  </si>
  <si>
    <t>Taurus Short Term Income Fund</t>
  </si>
  <si>
    <t>Taurus Ultra Short Term Bond Fund</t>
  </si>
  <si>
    <t>Taurus Dynamic Income Fund</t>
  </si>
  <si>
    <t>Taurus Tax Shield</t>
  </si>
  <si>
    <t>Taurus Banking &amp; Financial Services Fund</t>
  </si>
  <si>
    <t>Taurus Bonanza Fund</t>
  </si>
  <si>
    <t>Taurus Discovery Fund</t>
  </si>
  <si>
    <t>Taurus Ethical Fund</t>
  </si>
  <si>
    <t>Taurus Infrastructure Fund</t>
  </si>
  <si>
    <t>Taurus Nifty Index Fund</t>
  </si>
  <si>
    <t>Taurus Starshare</t>
  </si>
  <si>
    <t>Taurus Mutual Fund: Net Assets Under Management (AUM) as on 31/03/2017 (All figures in Rs. Crore)</t>
  </si>
</sst>
</file>

<file path=xl/styles.xml><?xml version="1.0" encoding="utf-8"?>
<styleSheet xmlns="http://schemas.openxmlformats.org/spreadsheetml/2006/main">
  <fonts count="12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3" fillId="0" borderId="0"/>
    <xf numFmtId="0" fontId="1" fillId="0" borderId="0"/>
  </cellStyleXfs>
  <cellXfs count="79">
    <xf numFmtId="0" fontId="0" fillId="0" borderId="0" xfId="0"/>
    <xf numFmtId="0" fontId="5" fillId="0" borderId="0" xfId="2" applyFont="1"/>
    <xf numFmtId="2" fontId="5" fillId="0" borderId="0" xfId="2" applyNumberFormat="1" applyFont="1"/>
    <xf numFmtId="0" fontId="0" fillId="0" borderId="0" xfId="0" applyBorder="1"/>
    <xf numFmtId="0" fontId="2" fillId="0" borderId="0" xfId="0" applyFont="1" applyBorder="1"/>
    <xf numFmtId="2" fontId="6" fillId="0" borderId="0" xfId="2" applyNumberFormat="1" applyFont="1"/>
    <xf numFmtId="2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2" fontId="9" fillId="0" borderId="0" xfId="2" applyNumberFormat="1" applyFont="1"/>
    <xf numFmtId="0" fontId="9" fillId="0" borderId="0" xfId="2" applyFont="1"/>
    <xf numFmtId="2" fontId="8" fillId="0" borderId="0" xfId="2" applyNumberFormat="1" applyFont="1"/>
    <xf numFmtId="0" fontId="8" fillId="0" borderId="0" xfId="2" applyFont="1"/>
    <xf numFmtId="0" fontId="6" fillId="0" borderId="1" xfId="2" applyNumberFormat="1" applyFont="1" applyFill="1" applyBorder="1" applyAlignment="1">
      <alignment horizontal="center" wrapText="1"/>
    </xf>
    <xf numFmtId="0" fontId="6" fillId="0" borderId="2" xfId="2" applyNumberFormat="1" applyFont="1" applyFill="1" applyBorder="1" applyAlignment="1">
      <alignment horizontal="center" wrapText="1"/>
    </xf>
    <xf numFmtId="0" fontId="6" fillId="0" borderId="3" xfId="2" applyNumberFormat="1" applyFont="1" applyFill="1" applyBorder="1" applyAlignment="1">
      <alignment horizontal="center" wrapText="1"/>
    </xf>
    <xf numFmtId="0" fontId="2" fillId="0" borderId="4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10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right"/>
    </xf>
    <xf numFmtId="2" fontId="6" fillId="0" borderId="6" xfId="2" applyNumberFormat="1" applyFont="1" applyFill="1" applyBorder="1"/>
    <xf numFmtId="0" fontId="2" fillId="0" borderId="7" xfId="0" applyFont="1" applyBorder="1"/>
    <xf numFmtId="0" fontId="0" fillId="0" borderId="5" xfId="0" applyBorder="1" applyAlignment="1">
      <alignment wrapText="1"/>
    </xf>
    <xf numFmtId="0" fontId="0" fillId="0" borderId="8" xfId="0" applyFont="1" applyBorder="1" applyAlignment="1">
      <alignment horizontal="right" wrapText="1"/>
    </xf>
    <xf numFmtId="0" fontId="2" fillId="0" borderId="2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4" fontId="0" fillId="0" borderId="0" xfId="0" applyNumberFormat="1"/>
    <xf numFmtId="0" fontId="0" fillId="0" borderId="18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49" fontId="11" fillId="0" borderId="22" xfId="1" applyNumberFormat="1" applyFont="1" applyFill="1" applyBorder="1" applyAlignment="1">
      <alignment horizontal="center" vertical="center" wrapText="1"/>
    </xf>
    <xf numFmtId="49" fontId="11" fillId="0" borderId="4" xfId="1" applyNumberFormat="1" applyFont="1" applyFill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2" fontId="4" fillId="0" borderId="15" xfId="2" applyNumberFormat="1" applyFont="1" applyFill="1" applyBorder="1" applyAlignment="1">
      <alignment horizontal="center" vertical="top" wrapText="1"/>
    </xf>
    <xf numFmtId="2" fontId="4" fillId="0" borderId="16" xfId="2" applyNumberFormat="1" applyFont="1" applyFill="1" applyBorder="1" applyAlignment="1">
      <alignment horizontal="center" vertical="top" wrapText="1"/>
    </xf>
    <xf numFmtId="2" fontId="4" fillId="0" borderId="17" xfId="2" applyNumberFormat="1" applyFont="1" applyFill="1" applyBorder="1" applyAlignment="1">
      <alignment horizontal="center" vertical="top" wrapText="1"/>
    </xf>
    <xf numFmtId="2" fontId="8" fillId="0" borderId="15" xfId="2" applyNumberFormat="1" applyFont="1" applyFill="1" applyBorder="1" applyAlignment="1">
      <alignment horizontal="center"/>
    </xf>
    <xf numFmtId="2" fontId="8" fillId="0" borderId="16" xfId="2" applyNumberFormat="1" applyFont="1" applyFill="1" applyBorder="1" applyAlignment="1">
      <alignment horizontal="center"/>
    </xf>
    <xf numFmtId="2" fontId="8" fillId="0" borderId="17" xfId="2" applyNumberFormat="1" applyFont="1" applyFill="1" applyBorder="1" applyAlignment="1">
      <alignment horizontal="center"/>
    </xf>
    <xf numFmtId="3" fontId="8" fillId="0" borderId="19" xfId="2" applyNumberFormat="1" applyFont="1" applyFill="1" applyBorder="1" applyAlignment="1">
      <alignment horizontal="center" vertical="center" wrapText="1"/>
    </xf>
    <xf numFmtId="3" fontId="8" fillId="0" borderId="20" xfId="2" applyNumberFormat="1" applyFont="1" applyFill="1" applyBorder="1" applyAlignment="1">
      <alignment horizontal="center" vertical="center" wrapText="1"/>
    </xf>
    <xf numFmtId="3" fontId="8" fillId="0" borderId="21" xfId="2" applyNumberFormat="1" applyFont="1" applyFill="1" applyBorder="1" applyAlignment="1">
      <alignment horizontal="center" vertical="center" wrapText="1"/>
    </xf>
    <xf numFmtId="2" fontId="8" fillId="0" borderId="12" xfId="2" applyNumberFormat="1" applyFont="1" applyFill="1" applyBorder="1" applyAlignment="1">
      <alignment horizontal="center" vertical="top" wrapText="1"/>
    </xf>
    <xf numFmtId="2" fontId="8" fillId="0" borderId="13" xfId="2" applyNumberFormat="1" applyFont="1" applyFill="1" applyBorder="1" applyAlignment="1">
      <alignment horizontal="center" vertical="top" wrapText="1"/>
    </xf>
    <xf numFmtId="2" fontId="8" fillId="0" borderId="14" xfId="2" applyNumberFormat="1" applyFont="1" applyFill="1" applyBorder="1" applyAlignment="1">
      <alignment horizontal="center" vertical="top" wrapText="1"/>
    </xf>
    <xf numFmtId="49" fontId="11" fillId="0" borderId="11" xfId="1" applyNumberFormat="1" applyFont="1" applyFill="1" applyBorder="1" applyAlignment="1">
      <alignment horizontal="center" vertical="center" wrapText="1"/>
    </xf>
    <xf numFmtId="49" fontId="11" fillId="0" borderId="5" xfId="1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2" fontId="8" fillId="0" borderId="15" xfId="2" applyNumberFormat="1" applyFont="1" applyFill="1" applyBorder="1" applyAlignment="1">
      <alignment horizontal="center" vertical="top" wrapText="1"/>
    </xf>
    <xf numFmtId="2" fontId="8" fillId="0" borderId="16" xfId="2" applyNumberFormat="1" applyFont="1" applyFill="1" applyBorder="1" applyAlignment="1">
      <alignment horizontal="center" vertical="top" wrapText="1"/>
    </xf>
    <xf numFmtId="2" fontId="8" fillId="0" borderId="17" xfId="2" applyNumberFormat="1" applyFont="1" applyFill="1" applyBorder="1" applyAlignment="1">
      <alignment horizontal="center" vertical="top" wrapText="1"/>
    </xf>
    <xf numFmtId="2" fontId="8" fillId="0" borderId="9" xfId="2" applyNumberFormat="1" applyFont="1" applyFill="1" applyBorder="1" applyAlignment="1">
      <alignment horizontal="center" vertical="top" wrapText="1"/>
    </xf>
    <xf numFmtId="2" fontId="8" fillId="0" borderId="10" xfId="2" applyNumberFormat="1" applyFont="1" applyFill="1" applyBorder="1" applyAlignment="1">
      <alignment horizontal="center" vertical="top" wrapText="1"/>
    </xf>
    <xf numFmtId="2" fontId="8" fillId="0" borderId="11" xfId="2" applyNumberFormat="1" applyFont="1" applyFill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80"/>
  <sheetViews>
    <sheetView showGridLines="0" tabSelected="1" topLeftCell="C1" zoomScale="85" zoomScaleNormal="85" workbookViewId="0">
      <selection activeCell="C1" sqref="C1:BK1"/>
    </sheetView>
  </sheetViews>
  <sheetFormatPr defaultRowHeight="12.75"/>
  <cols>
    <col min="1" max="1" width="5" style="3" customWidth="1"/>
    <col min="2" max="2" width="47.5703125" style="3" customWidth="1"/>
    <col min="3" max="63" width="11" style="3" customWidth="1"/>
    <col min="64" max="16384" width="9.140625" style="3"/>
  </cols>
  <sheetData>
    <row r="1" spans="1:107" s="1" customFormat="1" ht="19.5" thickBot="1">
      <c r="A1" s="48" t="s">
        <v>41</v>
      </c>
      <c r="B1" s="68" t="s">
        <v>31</v>
      </c>
      <c r="C1" s="56" t="s">
        <v>74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0" customFormat="1" ht="18.75" thickBot="1">
      <c r="A2" s="49"/>
      <c r="B2" s="69"/>
      <c r="C2" s="73" t="s">
        <v>30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  <c r="W2" s="73" t="s">
        <v>26</v>
      </c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5"/>
      <c r="AQ2" s="73" t="s">
        <v>27</v>
      </c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5"/>
      <c r="BK2" s="62" t="s">
        <v>24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107" s="12" customFormat="1" ht="18.75" thickBot="1">
      <c r="A3" s="49"/>
      <c r="B3" s="69"/>
      <c r="C3" s="59" t="s">
        <v>11</v>
      </c>
      <c r="D3" s="60"/>
      <c r="E3" s="60"/>
      <c r="F3" s="60"/>
      <c r="G3" s="60"/>
      <c r="H3" s="60"/>
      <c r="I3" s="60"/>
      <c r="J3" s="60"/>
      <c r="K3" s="60"/>
      <c r="L3" s="61"/>
      <c r="M3" s="59" t="s">
        <v>12</v>
      </c>
      <c r="N3" s="60"/>
      <c r="O3" s="60"/>
      <c r="P3" s="60"/>
      <c r="Q3" s="60"/>
      <c r="R3" s="60"/>
      <c r="S3" s="60"/>
      <c r="T3" s="60"/>
      <c r="U3" s="60"/>
      <c r="V3" s="61"/>
      <c r="W3" s="59" t="s">
        <v>11</v>
      </c>
      <c r="X3" s="60"/>
      <c r="Y3" s="60"/>
      <c r="Z3" s="60"/>
      <c r="AA3" s="60"/>
      <c r="AB3" s="60"/>
      <c r="AC3" s="60"/>
      <c r="AD3" s="60"/>
      <c r="AE3" s="60"/>
      <c r="AF3" s="61"/>
      <c r="AG3" s="59" t="s">
        <v>12</v>
      </c>
      <c r="AH3" s="60"/>
      <c r="AI3" s="60"/>
      <c r="AJ3" s="60"/>
      <c r="AK3" s="60"/>
      <c r="AL3" s="60"/>
      <c r="AM3" s="60"/>
      <c r="AN3" s="60"/>
      <c r="AO3" s="60"/>
      <c r="AP3" s="61"/>
      <c r="AQ3" s="59" t="s">
        <v>11</v>
      </c>
      <c r="AR3" s="60"/>
      <c r="AS3" s="60"/>
      <c r="AT3" s="60"/>
      <c r="AU3" s="60"/>
      <c r="AV3" s="60"/>
      <c r="AW3" s="60"/>
      <c r="AX3" s="60"/>
      <c r="AY3" s="60"/>
      <c r="AZ3" s="61"/>
      <c r="BA3" s="59" t="s">
        <v>12</v>
      </c>
      <c r="BB3" s="60"/>
      <c r="BC3" s="60"/>
      <c r="BD3" s="60"/>
      <c r="BE3" s="60"/>
      <c r="BF3" s="60"/>
      <c r="BG3" s="60"/>
      <c r="BH3" s="60"/>
      <c r="BI3" s="60"/>
      <c r="BJ3" s="61"/>
      <c r="BK3" s="63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107" s="12" customFormat="1" ht="18">
      <c r="A4" s="49"/>
      <c r="B4" s="69"/>
      <c r="C4" s="76" t="s">
        <v>37</v>
      </c>
      <c r="D4" s="77"/>
      <c r="E4" s="77"/>
      <c r="F4" s="77"/>
      <c r="G4" s="78"/>
      <c r="H4" s="65" t="s">
        <v>38</v>
      </c>
      <c r="I4" s="66"/>
      <c r="J4" s="66"/>
      <c r="K4" s="66"/>
      <c r="L4" s="67"/>
      <c r="M4" s="76" t="s">
        <v>37</v>
      </c>
      <c r="N4" s="77"/>
      <c r="O4" s="77"/>
      <c r="P4" s="77"/>
      <c r="Q4" s="78"/>
      <c r="R4" s="65" t="s">
        <v>38</v>
      </c>
      <c r="S4" s="66"/>
      <c r="T4" s="66"/>
      <c r="U4" s="66"/>
      <c r="V4" s="67"/>
      <c r="W4" s="76" t="s">
        <v>37</v>
      </c>
      <c r="X4" s="77"/>
      <c r="Y4" s="77"/>
      <c r="Z4" s="77"/>
      <c r="AA4" s="78"/>
      <c r="AB4" s="65" t="s">
        <v>38</v>
      </c>
      <c r="AC4" s="66"/>
      <c r="AD4" s="66"/>
      <c r="AE4" s="66"/>
      <c r="AF4" s="67"/>
      <c r="AG4" s="76" t="s">
        <v>37</v>
      </c>
      <c r="AH4" s="77"/>
      <c r="AI4" s="77"/>
      <c r="AJ4" s="77"/>
      <c r="AK4" s="78"/>
      <c r="AL4" s="65" t="s">
        <v>38</v>
      </c>
      <c r="AM4" s="66"/>
      <c r="AN4" s="66"/>
      <c r="AO4" s="66"/>
      <c r="AP4" s="67"/>
      <c r="AQ4" s="76" t="s">
        <v>37</v>
      </c>
      <c r="AR4" s="77"/>
      <c r="AS4" s="77"/>
      <c r="AT4" s="77"/>
      <c r="AU4" s="78"/>
      <c r="AV4" s="65" t="s">
        <v>38</v>
      </c>
      <c r="AW4" s="66"/>
      <c r="AX4" s="66"/>
      <c r="AY4" s="66"/>
      <c r="AZ4" s="67"/>
      <c r="BA4" s="76" t="s">
        <v>37</v>
      </c>
      <c r="BB4" s="77"/>
      <c r="BC4" s="77"/>
      <c r="BD4" s="77"/>
      <c r="BE4" s="78"/>
      <c r="BF4" s="65" t="s">
        <v>38</v>
      </c>
      <c r="BG4" s="66"/>
      <c r="BH4" s="66"/>
      <c r="BI4" s="66"/>
      <c r="BJ4" s="67"/>
      <c r="BK4" s="63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49"/>
      <c r="B5" s="69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64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107">
      <c r="A6" s="16" t="s">
        <v>0</v>
      </c>
      <c r="B6" s="19" t="s">
        <v>6</v>
      </c>
      <c r="C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2"/>
    </row>
    <row r="7" spans="1:107">
      <c r="A7" s="16" t="s">
        <v>42</v>
      </c>
      <c r="B7" s="20" t="s">
        <v>13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2"/>
    </row>
    <row r="8" spans="1:107">
      <c r="A8" s="16"/>
      <c r="B8" s="21" t="s">
        <v>61</v>
      </c>
      <c r="C8" s="32">
        <v>0</v>
      </c>
      <c r="D8" s="33">
        <v>0.9171872226451</v>
      </c>
      <c r="E8" s="32">
        <v>0</v>
      </c>
      <c r="F8" s="32">
        <v>0</v>
      </c>
      <c r="G8" s="32">
        <v>0</v>
      </c>
      <c r="H8" s="32">
        <v>0.53340508535389997</v>
      </c>
      <c r="I8" s="33">
        <v>179.57218602445113</v>
      </c>
      <c r="J8" s="33">
        <v>61.311936148387005</v>
      </c>
      <c r="K8" s="33">
        <v>0</v>
      </c>
      <c r="L8" s="34">
        <v>0.5304912469677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0.25933769890249997</v>
      </c>
      <c r="S8" s="33">
        <v>2.9796754070967002</v>
      </c>
      <c r="T8" s="33">
        <v>0</v>
      </c>
      <c r="U8" s="33">
        <v>0</v>
      </c>
      <c r="V8" s="34">
        <v>23.414357794322498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1.9137656255104998</v>
      </c>
      <c r="AW8" s="33">
        <v>63.880878186353996</v>
      </c>
      <c r="AX8" s="33">
        <v>61.953531343903109</v>
      </c>
      <c r="AY8" s="33">
        <v>2.1127693224999998E-3</v>
      </c>
      <c r="AZ8" s="34">
        <v>7.592481471063202</v>
      </c>
      <c r="BA8" s="32">
        <v>0</v>
      </c>
      <c r="BB8" s="32">
        <v>0</v>
      </c>
      <c r="BC8" s="32">
        <v>0</v>
      </c>
      <c r="BD8" s="32">
        <v>0</v>
      </c>
      <c r="BE8" s="32">
        <v>0</v>
      </c>
      <c r="BF8" s="32">
        <v>0.86758343551379991</v>
      </c>
      <c r="BG8" s="33">
        <v>0.30136058599999999</v>
      </c>
      <c r="BH8" s="33">
        <v>0</v>
      </c>
      <c r="BI8" s="33">
        <v>0</v>
      </c>
      <c r="BJ8" s="34">
        <v>0.2084825974191</v>
      </c>
      <c r="BK8" s="35">
        <v>406.23877264321271</v>
      </c>
    </row>
    <row r="9" spans="1:107">
      <c r="A9" s="16"/>
      <c r="B9" s="22" t="s">
        <v>51</v>
      </c>
      <c r="C9" s="30">
        <f>SUM(C8)</f>
        <v>0</v>
      </c>
      <c r="D9" s="30">
        <f t="shared" ref="D9:BJ9" si="0">SUM(D8)</f>
        <v>0.9171872226451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0.53340508535389997</v>
      </c>
      <c r="I9" s="30">
        <f t="shared" si="0"/>
        <v>179.57218602445113</v>
      </c>
      <c r="J9" s="30">
        <f t="shared" si="0"/>
        <v>61.311936148387005</v>
      </c>
      <c r="K9" s="30">
        <f t="shared" si="0"/>
        <v>0</v>
      </c>
      <c r="L9" s="30">
        <f t="shared" si="0"/>
        <v>0.5304912469677</v>
      </c>
      <c r="M9" s="30">
        <f t="shared" si="0"/>
        <v>0</v>
      </c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0.25933769890249997</v>
      </c>
      <c r="S9" s="30">
        <f t="shared" si="0"/>
        <v>2.9796754070967002</v>
      </c>
      <c r="T9" s="30">
        <f t="shared" si="0"/>
        <v>0</v>
      </c>
      <c r="U9" s="30">
        <f t="shared" si="0"/>
        <v>0</v>
      </c>
      <c r="V9" s="30">
        <f t="shared" si="0"/>
        <v>23.414357794322498</v>
      </c>
      <c r="W9" s="30">
        <f t="shared" si="0"/>
        <v>0</v>
      </c>
      <c r="X9" s="30">
        <f t="shared" si="0"/>
        <v>0</v>
      </c>
      <c r="Y9" s="30">
        <f t="shared" si="0"/>
        <v>0</v>
      </c>
      <c r="Z9" s="30">
        <f t="shared" si="0"/>
        <v>0</v>
      </c>
      <c r="AA9" s="30">
        <f t="shared" si="0"/>
        <v>0</v>
      </c>
      <c r="AB9" s="30">
        <f t="shared" si="0"/>
        <v>0</v>
      </c>
      <c r="AC9" s="30">
        <f t="shared" si="0"/>
        <v>0</v>
      </c>
      <c r="AD9" s="30">
        <f t="shared" si="0"/>
        <v>0</v>
      </c>
      <c r="AE9" s="30">
        <f t="shared" si="0"/>
        <v>0</v>
      </c>
      <c r="AF9" s="30">
        <f t="shared" si="0"/>
        <v>0</v>
      </c>
      <c r="AG9" s="30">
        <f t="shared" si="0"/>
        <v>0</v>
      </c>
      <c r="AH9" s="30">
        <f t="shared" si="0"/>
        <v>0</v>
      </c>
      <c r="AI9" s="30">
        <f t="shared" si="0"/>
        <v>0</v>
      </c>
      <c r="AJ9" s="30">
        <f t="shared" si="0"/>
        <v>0</v>
      </c>
      <c r="AK9" s="30">
        <f t="shared" si="0"/>
        <v>0</v>
      </c>
      <c r="AL9" s="30">
        <f t="shared" si="0"/>
        <v>0</v>
      </c>
      <c r="AM9" s="30">
        <f t="shared" si="0"/>
        <v>0</v>
      </c>
      <c r="AN9" s="30">
        <f t="shared" si="0"/>
        <v>0</v>
      </c>
      <c r="AO9" s="30">
        <f t="shared" si="0"/>
        <v>0</v>
      </c>
      <c r="AP9" s="30">
        <f t="shared" si="0"/>
        <v>0</v>
      </c>
      <c r="AQ9" s="30">
        <f t="shared" si="0"/>
        <v>0</v>
      </c>
      <c r="AR9" s="30">
        <f t="shared" si="0"/>
        <v>0</v>
      </c>
      <c r="AS9" s="30">
        <f t="shared" si="0"/>
        <v>0</v>
      </c>
      <c r="AT9" s="30">
        <f t="shared" si="0"/>
        <v>0</v>
      </c>
      <c r="AU9" s="30">
        <f t="shared" si="0"/>
        <v>0</v>
      </c>
      <c r="AV9" s="30">
        <f t="shared" si="0"/>
        <v>1.9137656255104998</v>
      </c>
      <c r="AW9" s="30">
        <f t="shared" si="0"/>
        <v>63.880878186353996</v>
      </c>
      <c r="AX9" s="30">
        <f t="shared" si="0"/>
        <v>61.953531343903109</v>
      </c>
      <c r="AY9" s="30">
        <f t="shared" si="0"/>
        <v>2.1127693224999998E-3</v>
      </c>
      <c r="AZ9" s="30">
        <f t="shared" si="0"/>
        <v>7.592481471063202</v>
      </c>
      <c r="BA9" s="30">
        <f t="shared" si="0"/>
        <v>0</v>
      </c>
      <c r="BB9" s="30">
        <f t="shared" si="0"/>
        <v>0</v>
      </c>
      <c r="BC9" s="30">
        <f t="shared" si="0"/>
        <v>0</v>
      </c>
      <c r="BD9" s="30">
        <f t="shared" si="0"/>
        <v>0</v>
      </c>
      <c r="BE9" s="30">
        <f t="shared" si="0"/>
        <v>0</v>
      </c>
      <c r="BF9" s="30">
        <f t="shared" si="0"/>
        <v>0.86758343551379991</v>
      </c>
      <c r="BG9" s="30">
        <f t="shared" si="0"/>
        <v>0.30136058599999999</v>
      </c>
      <c r="BH9" s="30">
        <f t="shared" si="0"/>
        <v>0</v>
      </c>
      <c r="BI9" s="30">
        <f t="shared" si="0"/>
        <v>0</v>
      </c>
      <c r="BJ9" s="30">
        <f t="shared" si="0"/>
        <v>0.2084825974191</v>
      </c>
      <c r="BK9" s="31">
        <f>SUM(C9:BJ9)</f>
        <v>406.23877264321271</v>
      </c>
    </row>
    <row r="10" spans="1:107">
      <c r="A10" s="16" t="s">
        <v>43</v>
      </c>
      <c r="B10" s="20" t="s">
        <v>3</v>
      </c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7"/>
    </row>
    <row r="11" spans="1:107">
      <c r="A11" s="16"/>
      <c r="B11" s="21" t="s">
        <v>62</v>
      </c>
      <c r="C11" s="32">
        <v>0</v>
      </c>
      <c r="D11" s="33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3">
        <v>0</v>
      </c>
      <c r="L11" s="33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3">
        <v>0</v>
      </c>
      <c r="AX11" s="33">
        <v>0</v>
      </c>
      <c r="AY11" s="33">
        <v>0</v>
      </c>
      <c r="AZ11" s="33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3">
        <v>0</v>
      </c>
      <c r="BH11" s="33">
        <v>0</v>
      </c>
      <c r="BI11" s="33">
        <v>0</v>
      </c>
      <c r="BJ11" s="33">
        <v>0</v>
      </c>
      <c r="BK11" s="35">
        <f>SUM(C11:BJ11)</f>
        <v>0</v>
      </c>
    </row>
    <row r="12" spans="1:107">
      <c r="A12" s="16"/>
      <c r="B12" s="22" t="s">
        <v>52</v>
      </c>
      <c r="C12" s="30">
        <f>SUM(C11)</f>
        <v>0</v>
      </c>
      <c r="D12" s="30">
        <f t="shared" ref="D12:BJ12" si="1">SUM(D11)</f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30">
        <f t="shared" si="1"/>
        <v>0</v>
      </c>
      <c r="Q12" s="30">
        <f t="shared" si="1"/>
        <v>0</v>
      </c>
      <c r="R12" s="30">
        <f t="shared" si="1"/>
        <v>0</v>
      </c>
      <c r="S12" s="30">
        <f t="shared" si="1"/>
        <v>0</v>
      </c>
      <c r="T12" s="30">
        <f t="shared" si="1"/>
        <v>0</v>
      </c>
      <c r="U12" s="30">
        <f t="shared" si="1"/>
        <v>0</v>
      </c>
      <c r="V12" s="30">
        <f t="shared" si="1"/>
        <v>0</v>
      </c>
      <c r="W12" s="30">
        <f t="shared" si="1"/>
        <v>0</v>
      </c>
      <c r="X12" s="30">
        <f t="shared" si="1"/>
        <v>0</v>
      </c>
      <c r="Y12" s="30">
        <f t="shared" si="1"/>
        <v>0</v>
      </c>
      <c r="Z12" s="30">
        <f t="shared" si="1"/>
        <v>0</v>
      </c>
      <c r="AA12" s="30">
        <f t="shared" si="1"/>
        <v>0</v>
      </c>
      <c r="AB12" s="30">
        <f t="shared" si="1"/>
        <v>0</v>
      </c>
      <c r="AC12" s="30">
        <f t="shared" si="1"/>
        <v>0</v>
      </c>
      <c r="AD12" s="30">
        <f t="shared" si="1"/>
        <v>0</v>
      </c>
      <c r="AE12" s="30">
        <f t="shared" si="1"/>
        <v>0</v>
      </c>
      <c r="AF12" s="30">
        <f t="shared" si="1"/>
        <v>0</v>
      </c>
      <c r="AG12" s="30">
        <f t="shared" si="1"/>
        <v>0</v>
      </c>
      <c r="AH12" s="30">
        <f t="shared" si="1"/>
        <v>0</v>
      </c>
      <c r="AI12" s="30">
        <f t="shared" si="1"/>
        <v>0</v>
      </c>
      <c r="AJ12" s="30">
        <f t="shared" si="1"/>
        <v>0</v>
      </c>
      <c r="AK12" s="30">
        <f t="shared" si="1"/>
        <v>0</v>
      </c>
      <c r="AL12" s="30">
        <f t="shared" si="1"/>
        <v>0</v>
      </c>
      <c r="AM12" s="30">
        <f t="shared" si="1"/>
        <v>0</v>
      </c>
      <c r="AN12" s="30">
        <f t="shared" si="1"/>
        <v>0</v>
      </c>
      <c r="AO12" s="30">
        <f t="shared" si="1"/>
        <v>0</v>
      </c>
      <c r="AP12" s="30">
        <f t="shared" si="1"/>
        <v>0</v>
      </c>
      <c r="AQ12" s="30">
        <f t="shared" si="1"/>
        <v>0</v>
      </c>
      <c r="AR12" s="30">
        <f t="shared" si="1"/>
        <v>0</v>
      </c>
      <c r="AS12" s="30">
        <f t="shared" si="1"/>
        <v>0</v>
      </c>
      <c r="AT12" s="30">
        <f t="shared" si="1"/>
        <v>0</v>
      </c>
      <c r="AU12" s="30">
        <f t="shared" si="1"/>
        <v>0</v>
      </c>
      <c r="AV12" s="30">
        <f t="shared" si="1"/>
        <v>0</v>
      </c>
      <c r="AW12" s="30">
        <f t="shared" si="1"/>
        <v>0</v>
      </c>
      <c r="AX12" s="30">
        <f t="shared" si="1"/>
        <v>0</v>
      </c>
      <c r="AY12" s="30">
        <f t="shared" si="1"/>
        <v>0</v>
      </c>
      <c r="AZ12" s="30">
        <f t="shared" si="1"/>
        <v>0</v>
      </c>
      <c r="BA12" s="30">
        <f t="shared" si="1"/>
        <v>0</v>
      </c>
      <c r="BB12" s="30">
        <f t="shared" si="1"/>
        <v>0</v>
      </c>
      <c r="BC12" s="30">
        <f t="shared" si="1"/>
        <v>0</v>
      </c>
      <c r="BD12" s="30">
        <f t="shared" si="1"/>
        <v>0</v>
      </c>
      <c r="BE12" s="30">
        <f t="shared" si="1"/>
        <v>0</v>
      </c>
      <c r="BF12" s="30">
        <f t="shared" si="1"/>
        <v>0</v>
      </c>
      <c r="BG12" s="30">
        <f t="shared" si="1"/>
        <v>0</v>
      </c>
      <c r="BH12" s="30">
        <f t="shared" si="1"/>
        <v>0</v>
      </c>
      <c r="BI12" s="30">
        <f t="shared" si="1"/>
        <v>0</v>
      </c>
      <c r="BJ12" s="30">
        <f t="shared" si="1"/>
        <v>0</v>
      </c>
      <c r="BK12" s="31">
        <f>SUM(C12:BJ12)</f>
        <v>0</v>
      </c>
    </row>
    <row r="13" spans="1:107">
      <c r="A13" s="16" t="s">
        <v>44</v>
      </c>
      <c r="B13" s="20" t="s">
        <v>10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7"/>
    </row>
    <row r="14" spans="1:107">
      <c r="A14" s="16"/>
      <c r="B14" s="21" t="s">
        <v>39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</row>
    <row r="15" spans="1:107">
      <c r="A15" s="16"/>
      <c r="B15" s="22" t="s">
        <v>56</v>
      </c>
      <c r="C15" s="30">
        <f>SUM(C14)</f>
        <v>0</v>
      </c>
      <c r="D15" s="30">
        <f t="shared" ref="D15:BJ15" si="2">SUM(D14)</f>
        <v>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  <c r="O15" s="30">
        <f t="shared" si="2"/>
        <v>0</v>
      </c>
      <c r="P15" s="30">
        <f t="shared" si="2"/>
        <v>0</v>
      </c>
      <c r="Q15" s="30">
        <f t="shared" si="2"/>
        <v>0</v>
      </c>
      <c r="R15" s="30">
        <f t="shared" si="2"/>
        <v>0</v>
      </c>
      <c r="S15" s="30">
        <f t="shared" si="2"/>
        <v>0</v>
      </c>
      <c r="T15" s="30">
        <f t="shared" si="2"/>
        <v>0</v>
      </c>
      <c r="U15" s="30">
        <f t="shared" si="2"/>
        <v>0</v>
      </c>
      <c r="V15" s="30">
        <f t="shared" si="2"/>
        <v>0</v>
      </c>
      <c r="W15" s="30">
        <f t="shared" si="2"/>
        <v>0</v>
      </c>
      <c r="X15" s="30">
        <f t="shared" si="2"/>
        <v>0</v>
      </c>
      <c r="Y15" s="30">
        <f t="shared" si="2"/>
        <v>0</v>
      </c>
      <c r="Z15" s="30">
        <f t="shared" si="2"/>
        <v>0</v>
      </c>
      <c r="AA15" s="30">
        <f t="shared" si="2"/>
        <v>0</v>
      </c>
      <c r="AB15" s="30">
        <f t="shared" si="2"/>
        <v>0</v>
      </c>
      <c r="AC15" s="30">
        <f t="shared" si="2"/>
        <v>0</v>
      </c>
      <c r="AD15" s="30">
        <f t="shared" si="2"/>
        <v>0</v>
      </c>
      <c r="AE15" s="30">
        <f t="shared" si="2"/>
        <v>0</v>
      </c>
      <c r="AF15" s="30">
        <f t="shared" si="2"/>
        <v>0</v>
      </c>
      <c r="AG15" s="30">
        <f t="shared" si="2"/>
        <v>0</v>
      </c>
      <c r="AH15" s="30">
        <f t="shared" si="2"/>
        <v>0</v>
      </c>
      <c r="AI15" s="30">
        <f t="shared" si="2"/>
        <v>0</v>
      </c>
      <c r="AJ15" s="30">
        <f t="shared" si="2"/>
        <v>0</v>
      </c>
      <c r="AK15" s="30">
        <f t="shared" si="2"/>
        <v>0</v>
      </c>
      <c r="AL15" s="30">
        <f t="shared" si="2"/>
        <v>0</v>
      </c>
      <c r="AM15" s="30">
        <f t="shared" si="2"/>
        <v>0</v>
      </c>
      <c r="AN15" s="30">
        <f t="shared" si="2"/>
        <v>0</v>
      </c>
      <c r="AO15" s="30">
        <f t="shared" si="2"/>
        <v>0</v>
      </c>
      <c r="AP15" s="30">
        <f t="shared" si="2"/>
        <v>0</v>
      </c>
      <c r="AQ15" s="30">
        <f t="shared" si="2"/>
        <v>0</v>
      </c>
      <c r="AR15" s="30">
        <f t="shared" si="2"/>
        <v>0</v>
      </c>
      <c r="AS15" s="30">
        <f t="shared" si="2"/>
        <v>0</v>
      </c>
      <c r="AT15" s="30">
        <f t="shared" si="2"/>
        <v>0</v>
      </c>
      <c r="AU15" s="30">
        <f t="shared" si="2"/>
        <v>0</v>
      </c>
      <c r="AV15" s="30">
        <f t="shared" si="2"/>
        <v>0</v>
      </c>
      <c r="AW15" s="30">
        <f t="shared" si="2"/>
        <v>0</v>
      </c>
      <c r="AX15" s="30">
        <f t="shared" si="2"/>
        <v>0</v>
      </c>
      <c r="AY15" s="30">
        <f t="shared" si="2"/>
        <v>0</v>
      </c>
      <c r="AZ15" s="30">
        <f t="shared" si="2"/>
        <v>0</v>
      </c>
      <c r="BA15" s="30">
        <f t="shared" si="2"/>
        <v>0</v>
      </c>
      <c r="BB15" s="30">
        <f t="shared" si="2"/>
        <v>0</v>
      </c>
      <c r="BC15" s="30">
        <f t="shared" si="2"/>
        <v>0</v>
      </c>
      <c r="BD15" s="30">
        <f t="shared" si="2"/>
        <v>0</v>
      </c>
      <c r="BE15" s="30">
        <f t="shared" si="2"/>
        <v>0</v>
      </c>
      <c r="BF15" s="30">
        <f t="shared" si="2"/>
        <v>0</v>
      </c>
      <c r="BG15" s="30">
        <f t="shared" si="2"/>
        <v>0</v>
      </c>
      <c r="BH15" s="30">
        <f t="shared" si="2"/>
        <v>0</v>
      </c>
      <c r="BI15" s="30">
        <f t="shared" si="2"/>
        <v>0</v>
      </c>
      <c r="BJ15" s="30">
        <f t="shared" si="2"/>
        <v>0</v>
      </c>
      <c r="BK15" s="31">
        <f>SUM(C15:BJ15)</f>
        <v>0</v>
      </c>
    </row>
    <row r="16" spans="1:107">
      <c r="A16" s="16" t="s">
        <v>45</v>
      </c>
      <c r="B16" s="20" t="s">
        <v>14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7"/>
    </row>
    <row r="17" spans="1:63">
      <c r="A17" s="16"/>
      <c r="B17" s="21" t="s">
        <v>39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</row>
    <row r="18" spans="1:63">
      <c r="A18" s="16"/>
      <c r="B18" s="21" t="s">
        <v>55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</row>
    <row r="19" spans="1:63">
      <c r="A19" s="16" t="s">
        <v>47</v>
      </c>
      <c r="B19" s="28" t="s">
        <v>57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7"/>
    </row>
    <row r="20" spans="1:63">
      <c r="A20" s="16"/>
      <c r="B20" s="21" t="s">
        <v>39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</row>
    <row r="21" spans="1:63">
      <c r="A21" s="16"/>
      <c r="B21" s="21" t="s">
        <v>54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</row>
    <row r="22" spans="1:63">
      <c r="A22" s="16" t="s">
        <v>48</v>
      </c>
      <c r="B22" s="20" t="s">
        <v>15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7"/>
    </row>
    <row r="23" spans="1:63">
      <c r="A23" s="16"/>
      <c r="B23" s="29" t="s">
        <v>65</v>
      </c>
      <c r="C23" s="33">
        <v>0</v>
      </c>
      <c r="D23" s="33">
        <v>0.22229143593540002</v>
      </c>
      <c r="E23" s="33">
        <v>0</v>
      </c>
      <c r="F23" s="33">
        <v>0</v>
      </c>
      <c r="G23" s="33">
        <v>0</v>
      </c>
      <c r="H23" s="33">
        <v>3.9414150709400006E-2</v>
      </c>
      <c r="I23" s="33">
        <v>14.316508550032101</v>
      </c>
      <c r="J23" s="33">
        <v>0</v>
      </c>
      <c r="K23" s="33">
        <v>0</v>
      </c>
      <c r="L23" s="33">
        <v>0.98415319909659993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2.6041290225399999E-2</v>
      </c>
      <c r="S23" s="33">
        <v>1.525208857258</v>
      </c>
      <c r="T23" s="33">
        <v>10.5745905001935</v>
      </c>
      <c r="U23" s="33">
        <v>0</v>
      </c>
      <c r="V23" s="33">
        <v>5.3492405233548004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0.65134992967490002</v>
      </c>
      <c r="AW23" s="33">
        <v>15.6717976019352</v>
      </c>
      <c r="AX23" s="33">
        <v>0</v>
      </c>
      <c r="AY23" s="33">
        <v>0</v>
      </c>
      <c r="AZ23" s="33">
        <v>2.1074102972896998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2.35709076771E-2</v>
      </c>
      <c r="BG23" s="33">
        <v>0</v>
      </c>
      <c r="BH23" s="33">
        <v>0</v>
      </c>
      <c r="BI23" s="33">
        <v>0</v>
      </c>
      <c r="BJ23" s="33">
        <v>0</v>
      </c>
      <c r="BK23" s="36">
        <v>51.491577243382089</v>
      </c>
    </row>
    <row r="24" spans="1:63">
      <c r="A24" s="16"/>
      <c r="B24" s="29" t="s">
        <v>63</v>
      </c>
      <c r="C24" s="33">
        <v>0</v>
      </c>
      <c r="D24" s="33">
        <v>0.5142277328064</v>
      </c>
      <c r="E24" s="33">
        <v>0</v>
      </c>
      <c r="F24" s="33">
        <v>0</v>
      </c>
      <c r="G24" s="33">
        <v>0</v>
      </c>
      <c r="H24" s="33">
        <v>3.2534805197731997</v>
      </c>
      <c r="I24" s="33">
        <v>32.072981498741605</v>
      </c>
      <c r="J24" s="33">
        <v>0</v>
      </c>
      <c r="K24" s="33">
        <v>0</v>
      </c>
      <c r="L24" s="33">
        <v>4.5503080262253999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0.97731638480570004</v>
      </c>
      <c r="S24" s="33">
        <v>0</v>
      </c>
      <c r="T24" s="33">
        <v>0.91384116525800008</v>
      </c>
      <c r="U24" s="33">
        <v>0</v>
      </c>
      <c r="V24" s="33">
        <v>5.7098543659675993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7.7843799106061979</v>
      </c>
      <c r="AW24" s="33">
        <v>9.931475334032001</v>
      </c>
      <c r="AX24" s="33">
        <v>0</v>
      </c>
      <c r="AY24" s="33">
        <v>0</v>
      </c>
      <c r="AZ24" s="33">
        <v>12.849178680320998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2.6706714529643993</v>
      </c>
      <c r="BG24" s="33">
        <v>0.32799406425800004</v>
      </c>
      <c r="BH24" s="33">
        <v>0</v>
      </c>
      <c r="BI24" s="33">
        <v>0</v>
      </c>
      <c r="BJ24" s="33">
        <v>1.1059031790642</v>
      </c>
      <c r="BK24" s="36">
        <v>82.661612314823699</v>
      </c>
    </row>
    <row r="25" spans="1:63">
      <c r="A25" s="16"/>
      <c r="B25" s="29" t="s">
        <v>64</v>
      </c>
      <c r="C25" s="33">
        <v>0</v>
      </c>
      <c r="D25" s="33">
        <v>4.0667959298708993</v>
      </c>
      <c r="E25" s="33">
        <v>0</v>
      </c>
      <c r="F25" s="33">
        <v>0</v>
      </c>
      <c r="G25" s="33">
        <v>0</v>
      </c>
      <c r="H25" s="33">
        <v>0.80950006625729998</v>
      </c>
      <c r="I25" s="33">
        <v>60.1290645517416</v>
      </c>
      <c r="J25" s="33">
        <v>0</v>
      </c>
      <c r="K25" s="33">
        <v>0</v>
      </c>
      <c r="L25" s="33">
        <v>6.1277444758383002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0.38885767554789996</v>
      </c>
      <c r="S25" s="33">
        <v>5.9044269161200001E-2</v>
      </c>
      <c r="T25" s="33">
        <v>0.91336543648380009</v>
      </c>
      <c r="U25" s="33">
        <v>0</v>
      </c>
      <c r="V25" s="33">
        <v>5.5860876030966997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2.7172515854747008</v>
      </c>
      <c r="AW25" s="33">
        <v>5.8862221476118997</v>
      </c>
      <c r="AX25" s="33">
        <v>0</v>
      </c>
      <c r="AY25" s="33">
        <v>0</v>
      </c>
      <c r="AZ25" s="33">
        <v>5.1814784216109997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0.27900120951349994</v>
      </c>
      <c r="BG25" s="33">
        <v>0.1911899544516</v>
      </c>
      <c r="BH25" s="33">
        <v>0</v>
      </c>
      <c r="BI25" s="33">
        <v>0</v>
      </c>
      <c r="BJ25" s="33">
        <v>0.21673859309660001</v>
      </c>
      <c r="BK25" s="36">
        <v>92.552341919756998</v>
      </c>
    </row>
    <row r="26" spans="1:63">
      <c r="A26" s="16"/>
      <c r="B26" s="22" t="s">
        <v>53</v>
      </c>
      <c r="C26" s="30">
        <f t="shared" ref="C26:AH26" si="3">SUM(C23:C25)</f>
        <v>0</v>
      </c>
      <c r="D26" s="30">
        <f t="shared" si="3"/>
        <v>4.8033150986126998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H26" s="30">
        <f t="shared" si="3"/>
        <v>4.1023947367398996</v>
      </c>
      <c r="I26" s="30">
        <f t="shared" si="3"/>
        <v>106.5185546005153</v>
      </c>
      <c r="J26" s="30">
        <f t="shared" si="3"/>
        <v>0</v>
      </c>
      <c r="K26" s="30">
        <f t="shared" si="3"/>
        <v>0</v>
      </c>
      <c r="L26" s="30">
        <f t="shared" si="3"/>
        <v>11.6622057011603</v>
      </c>
      <c r="M26" s="30">
        <f t="shared" si="3"/>
        <v>0</v>
      </c>
      <c r="N26" s="30">
        <f t="shared" si="3"/>
        <v>0</v>
      </c>
      <c r="O26" s="30">
        <f t="shared" si="3"/>
        <v>0</v>
      </c>
      <c r="P26" s="30">
        <f t="shared" si="3"/>
        <v>0</v>
      </c>
      <c r="Q26" s="30">
        <f t="shared" si="3"/>
        <v>0</v>
      </c>
      <c r="R26" s="30">
        <f t="shared" si="3"/>
        <v>1.3922153505789998</v>
      </c>
      <c r="S26" s="30">
        <f t="shared" si="3"/>
        <v>1.5842531264192001</v>
      </c>
      <c r="T26" s="30">
        <f t="shared" si="3"/>
        <v>12.401797101935301</v>
      </c>
      <c r="U26" s="30">
        <f t="shared" si="3"/>
        <v>0</v>
      </c>
      <c r="V26" s="30">
        <f t="shared" si="3"/>
        <v>16.645182492419099</v>
      </c>
      <c r="W26" s="30">
        <f t="shared" si="3"/>
        <v>0</v>
      </c>
      <c r="X26" s="30">
        <f t="shared" si="3"/>
        <v>0</v>
      </c>
      <c r="Y26" s="30">
        <f t="shared" si="3"/>
        <v>0</v>
      </c>
      <c r="Z26" s="30">
        <f t="shared" si="3"/>
        <v>0</v>
      </c>
      <c r="AA26" s="30">
        <f t="shared" si="3"/>
        <v>0</v>
      </c>
      <c r="AB26" s="30">
        <f t="shared" si="3"/>
        <v>0</v>
      </c>
      <c r="AC26" s="30">
        <f t="shared" si="3"/>
        <v>0</v>
      </c>
      <c r="AD26" s="30">
        <f t="shared" si="3"/>
        <v>0</v>
      </c>
      <c r="AE26" s="30">
        <f t="shared" si="3"/>
        <v>0</v>
      </c>
      <c r="AF26" s="30">
        <f t="shared" si="3"/>
        <v>0</v>
      </c>
      <c r="AG26" s="30">
        <f t="shared" si="3"/>
        <v>0</v>
      </c>
      <c r="AH26" s="30">
        <f t="shared" si="3"/>
        <v>0</v>
      </c>
      <c r="AI26" s="30">
        <f t="shared" ref="AI26:BJ26" si="4">SUM(AI23:AI25)</f>
        <v>0</v>
      </c>
      <c r="AJ26" s="30">
        <f t="shared" si="4"/>
        <v>0</v>
      </c>
      <c r="AK26" s="30">
        <f t="shared" si="4"/>
        <v>0</v>
      </c>
      <c r="AL26" s="30">
        <f t="shared" si="4"/>
        <v>0</v>
      </c>
      <c r="AM26" s="30">
        <f t="shared" si="4"/>
        <v>0</v>
      </c>
      <c r="AN26" s="30">
        <f t="shared" si="4"/>
        <v>0</v>
      </c>
      <c r="AO26" s="30">
        <f t="shared" si="4"/>
        <v>0</v>
      </c>
      <c r="AP26" s="30">
        <f t="shared" si="4"/>
        <v>0</v>
      </c>
      <c r="AQ26" s="30">
        <f t="shared" si="4"/>
        <v>0</v>
      </c>
      <c r="AR26" s="30">
        <f t="shared" si="4"/>
        <v>0</v>
      </c>
      <c r="AS26" s="30">
        <f t="shared" si="4"/>
        <v>0</v>
      </c>
      <c r="AT26" s="30">
        <f t="shared" si="4"/>
        <v>0</v>
      </c>
      <c r="AU26" s="30">
        <f t="shared" si="4"/>
        <v>0</v>
      </c>
      <c r="AV26" s="30">
        <f t="shared" si="4"/>
        <v>11.152981425755799</v>
      </c>
      <c r="AW26" s="30">
        <f t="shared" si="4"/>
        <v>31.489495083579101</v>
      </c>
      <c r="AX26" s="30">
        <f t="shared" si="4"/>
        <v>0</v>
      </c>
      <c r="AY26" s="30">
        <f t="shared" si="4"/>
        <v>0</v>
      </c>
      <c r="AZ26" s="30">
        <f t="shared" si="4"/>
        <v>20.138067399221697</v>
      </c>
      <c r="BA26" s="30">
        <f t="shared" si="4"/>
        <v>0</v>
      </c>
      <c r="BB26" s="30">
        <f t="shared" si="4"/>
        <v>0</v>
      </c>
      <c r="BC26" s="30">
        <f t="shared" si="4"/>
        <v>0</v>
      </c>
      <c r="BD26" s="30">
        <f t="shared" si="4"/>
        <v>0</v>
      </c>
      <c r="BE26" s="30">
        <f t="shared" si="4"/>
        <v>0</v>
      </c>
      <c r="BF26" s="30">
        <f t="shared" si="4"/>
        <v>2.9732435701549993</v>
      </c>
      <c r="BG26" s="30">
        <f t="shared" si="4"/>
        <v>0.51918401870960007</v>
      </c>
      <c r="BH26" s="30">
        <f t="shared" si="4"/>
        <v>0</v>
      </c>
      <c r="BI26" s="30">
        <f t="shared" si="4"/>
        <v>0</v>
      </c>
      <c r="BJ26" s="30">
        <f t="shared" si="4"/>
        <v>1.3226417721607999</v>
      </c>
      <c r="BK26" s="37">
        <f>SUM(C26:BJ26)</f>
        <v>226.70553147796286</v>
      </c>
    </row>
    <row r="27" spans="1:63">
      <c r="A27" s="16"/>
      <c r="B27" s="22" t="s">
        <v>46</v>
      </c>
      <c r="C27" s="30">
        <f t="shared" ref="C27:AH27" si="5">+C9+C12+C15+C18+C21+C26</f>
        <v>0</v>
      </c>
      <c r="D27" s="30">
        <f t="shared" si="5"/>
        <v>5.7205023212577997</v>
      </c>
      <c r="E27" s="30">
        <f t="shared" si="5"/>
        <v>0</v>
      </c>
      <c r="F27" s="30">
        <f t="shared" si="5"/>
        <v>0</v>
      </c>
      <c r="G27" s="30">
        <f t="shared" si="5"/>
        <v>0</v>
      </c>
      <c r="H27" s="30">
        <f t="shared" si="5"/>
        <v>4.6357998220937997</v>
      </c>
      <c r="I27" s="30">
        <f t="shared" si="5"/>
        <v>286.09074062496643</v>
      </c>
      <c r="J27" s="30">
        <f t="shared" si="5"/>
        <v>61.311936148387005</v>
      </c>
      <c r="K27" s="30">
        <f t="shared" si="5"/>
        <v>0</v>
      </c>
      <c r="L27" s="30">
        <f t="shared" si="5"/>
        <v>12.192696948127999</v>
      </c>
      <c r="M27" s="30">
        <f t="shared" si="5"/>
        <v>0</v>
      </c>
      <c r="N27" s="30">
        <f t="shared" si="5"/>
        <v>0</v>
      </c>
      <c r="O27" s="30">
        <f t="shared" si="5"/>
        <v>0</v>
      </c>
      <c r="P27" s="30">
        <f t="shared" si="5"/>
        <v>0</v>
      </c>
      <c r="Q27" s="30">
        <f t="shared" si="5"/>
        <v>0</v>
      </c>
      <c r="R27" s="30">
        <f t="shared" si="5"/>
        <v>1.6515530494814998</v>
      </c>
      <c r="S27" s="30">
        <f t="shared" si="5"/>
        <v>4.5639285335159006</v>
      </c>
      <c r="T27" s="30">
        <f t="shared" si="5"/>
        <v>12.401797101935301</v>
      </c>
      <c r="U27" s="30">
        <f t="shared" si="5"/>
        <v>0</v>
      </c>
      <c r="V27" s="30">
        <f t="shared" si="5"/>
        <v>40.059540286741594</v>
      </c>
      <c r="W27" s="30">
        <f t="shared" si="5"/>
        <v>0</v>
      </c>
      <c r="X27" s="30">
        <f t="shared" si="5"/>
        <v>0</v>
      </c>
      <c r="Y27" s="30">
        <f t="shared" si="5"/>
        <v>0</v>
      </c>
      <c r="Z27" s="30">
        <f t="shared" si="5"/>
        <v>0</v>
      </c>
      <c r="AA27" s="30">
        <f t="shared" si="5"/>
        <v>0</v>
      </c>
      <c r="AB27" s="30">
        <f t="shared" si="5"/>
        <v>0</v>
      </c>
      <c r="AC27" s="30">
        <f t="shared" si="5"/>
        <v>0</v>
      </c>
      <c r="AD27" s="30">
        <f t="shared" si="5"/>
        <v>0</v>
      </c>
      <c r="AE27" s="30">
        <f t="shared" si="5"/>
        <v>0</v>
      </c>
      <c r="AF27" s="30">
        <f t="shared" si="5"/>
        <v>0</v>
      </c>
      <c r="AG27" s="30">
        <f t="shared" si="5"/>
        <v>0</v>
      </c>
      <c r="AH27" s="30">
        <f t="shared" si="5"/>
        <v>0</v>
      </c>
      <c r="AI27" s="30">
        <f t="shared" ref="AI27:BJ27" si="6">+AI9+AI12+AI15+AI18+AI21+AI26</f>
        <v>0</v>
      </c>
      <c r="AJ27" s="30">
        <f t="shared" si="6"/>
        <v>0</v>
      </c>
      <c r="AK27" s="30">
        <f t="shared" si="6"/>
        <v>0</v>
      </c>
      <c r="AL27" s="30">
        <f t="shared" si="6"/>
        <v>0</v>
      </c>
      <c r="AM27" s="30">
        <f t="shared" si="6"/>
        <v>0</v>
      </c>
      <c r="AN27" s="30">
        <f t="shared" si="6"/>
        <v>0</v>
      </c>
      <c r="AO27" s="30">
        <f t="shared" si="6"/>
        <v>0</v>
      </c>
      <c r="AP27" s="30">
        <f t="shared" si="6"/>
        <v>0</v>
      </c>
      <c r="AQ27" s="30">
        <f t="shared" si="6"/>
        <v>0</v>
      </c>
      <c r="AR27" s="30">
        <f t="shared" si="6"/>
        <v>0</v>
      </c>
      <c r="AS27" s="30">
        <f t="shared" si="6"/>
        <v>0</v>
      </c>
      <c r="AT27" s="30">
        <f t="shared" si="6"/>
        <v>0</v>
      </c>
      <c r="AU27" s="30">
        <f t="shared" si="6"/>
        <v>0</v>
      </c>
      <c r="AV27" s="30">
        <f t="shared" si="6"/>
        <v>13.066747051266299</v>
      </c>
      <c r="AW27" s="30">
        <f t="shared" si="6"/>
        <v>95.370373269933097</v>
      </c>
      <c r="AX27" s="30">
        <f t="shared" si="6"/>
        <v>61.953531343903109</v>
      </c>
      <c r="AY27" s="30">
        <f t="shared" si="6"/>
        <v>2.1127693224999998E-3</v>
      </c>
      <c r="AZ27" s="30">
        <f t="shared" si="6"/>
        <v>27.730548870284899</v>
      </c>
      <c r="BA27" s="30">
        <f t="shared" si="6"/>
        <v>0</v>
      </c>
      <c r="BB27" s="30">
        <f t="shared" si="6"/>
        <v>0</v>
      </c>
      <c r="BC27" s="30">
        <f t="shared" si="6"/>
        <v>0</v>
      </c>
      <c r="BD27" s="30">
        <f t="shared" si="6"/>
        <v>0</v>
      </c>
      <c r="BE27" s="30">
        <f t="shared" si="6"/>
        <v>0</v>
      </c>
      <c r="BF27" s="30">
        <f t="shared" si="6"/>
        <v>3.8408270056687992</v>
      </c>
      <c r="BG27" s="30">
        <f t="shared" si="6"/>
        <v>0.82054460470960011</v>
      </c>
      <c r="BH27" s="30">
        <f t="shared" si="6"/>
        <v>0</v>
      </c>
      <c r="BI27" s="30">
        <f t="shared" si="6"/>
        <v>0</v>
      </c>
      <c r="BJ27" s="30">
        <f t="shared" si="6"/>
        <v>1.5311243695798999</v>
      </c>
      <c r="BK27" s="31">
        <f>SUM(C27:BJ27)</f>
        <v>632.94430412117549</v>
      </c>
    </row>
    <row r="28" spans="1:63" ht="3.75" customHeight="1">
      <c r="A28" s="16"/>
      <c r="B28" s="23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7"/>
    </row>
    <row r="29" spans="1:63">
      <c r="A29" s="16" t="s">
        <v>1</v>
      </c>
      <c r="B29" s="19" t="s">
        <v>7</v>
      </c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7"/>
    </row>
    <row r="30" spans="1:63" s="4" customFormat="1">
      <c r="A30" s="16" t="s">
        <v>42</v>
      </c>
      <c r="B30" s="20" t="s">
        <v>2</v>
      </c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5"/>
    </row>
    <row r="31" spans="1:63" s="4" customFormat="1">
      <c r="A31" s="16"/>
      <c r="B31" s="21" t="s">
        <v>66</v>
      </c>
      <c r="C31" s="38">
        <v>0</v>
      </c>
      <c r="D31" s="38">
        <v>0.58565621164509996</v>
      </c>
      <c r="E31" s="38">
        <v>0</v>
      </c>
      <c r="F31" s="38">
        <v>0</v>
      </c>
      <c r="G31" s="38">
        <v>0</v>
      </c>
      <c r="H31" s="38">
        <v>0.37677158516019998</v>
      </c>
      <c r="I31" s="39">
        <v>0</v>
      </c>
      <c r="J31" s="39">
        <v>0</v>
      </c>
      <c r="K31" s="39">
        <v>0</v>
      </c>
      <c r="L31" s="39">
        <v>1.5986868708999999E-3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9.8151362837399975E-2</v>
      </c>
      <c r="S31" s="39">
        <v>0</v>
      </c>
      <c r="T31" s="39">
        <v>0</v>
      </c>
      <c r="U31" s="39">
        <v>0</v>
      </c>
      <c r="V31" s="39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9">
        <v>0</v>
      </c>
      <c r="AD31" s="39">
        <v>0</v>
      </c>
      <c r="AE31" s="39">
        <v>0</v>
      </c>
      <c r="AF31" s="39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39.977989112353498</v>
      </c>
      <c r="AW31" s="39">
        <v>0.56016240158030006</v>
      </c>
      <c r="AX31" s="39">
        <v>0</v>
      </c>
      <c r="AY31" s="39">
        <v>0</v>
      </c>
      <c r="AZ31" s="40">
        <v>1.0496328835797999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10.008345655591004</v>
      </c>
      <c r="BG31" s="44">
        <v>0</v>
      </c>
      <c r="BH31" s="39">
        <v>0</v>
      </c>
      <c r="BI31" s="39">
        <v>0</v>
      </c>
      <c r="BJ31" s="40">
        <v>7.5567740161199992E-2</v>
      </c>
      <c r="BK31" s="41">
        <v>52.733875639779392</v>
      </c>
    </row>
    <row r="32" spans="1:63" s="4" customFormat="1">
      <c r="A32" s="16"/>
      <c r="B32" s="22" t="s">
        <v>51</v>
      </c>
      <c r="C32" s="30">
        <f>SUM(C31)</f>
        <v>0</v>
      </c>
      <c r="D32" s="30">
        <f t="shared" ref="D32:BJ32" si="7">SUM(D31)</f>
        <v>0.58565621164509996</v>
      </c>
      <c r="E32" s="30">
        <f t="shared" si="7"/>
        <v>0</v>
      </c>
      <c r="F32" s="30">
        <f t="shared" si="7"/>
        <v>0</v>
      </c>
      <c r="G32" s="30">
        <f t="shared" si="7"/>
        <v>0</v>
      </c>
      <c r="H32" s="30">
        <f t="shared" si="7"/>
        <v>0.37677158516019998</v>
      </c>
      <c r="I32" s="30">
        <f t="shared" si="7"/>
        <v>0</v>
      </c>
      <c r="J32" s="30">
        <f t="shared" si="7"/>
        <v>0</v>
      </c>
      <c r="K32" s="30">
        <f t="shared" si="7"/>
        <v>0</v>
      </c>
      <c r="L32" s="30">
        <f t="shared" si="7"/>
        <v>1.5986868708999999E-3</v>
      </c>
      <c r="M32" s="30">
        <f t="shared" si="7"/>
        <v>0</v>
      </c>
      <c r="N32" s="30">
        <f t="shared" si="7"/>
        <v>0</v>
      </c>
      <c r="O32" s="30">
        <f t="shared" si="7"/>
        <v>0</v>
      </c>
      <c r="P32" s="30">
        <f t="shared" si="7"/>
        <v>0</v>
      </c>
      <c r="Q32" s="30">
        <f t="shared" si="7"/>
        <v>0</v>
      </c>
      <c r="R32" s="30">
        <f t="shared" si="7"/>
        <v>9.8151362837399975E-2</v>
      </c>
      <c r="S32" s="30">
        <f t="shared" si="7"/>
        <v>0</v>
      </c>
      <c r="T32" s="30">
        <f t="shared" si="7"/>
        <v>0</v>
      </c>
      <c r="U32" s="30">
        <f t="shared" si="7"/>
        <v>0</v>
      </c>
      <c r="V32" s="30">
        <f t="shared" si="7"/>
        <v>0</v>
      </c>
      <c r="W32" s="30">
        <f t="shared" si="7"/>
        <v>0</v>
      </c>
      <c r="X32" s="30">
        <f t="shared" si="7"/>
        <v>0</v>
      </c>
      <c r="Y32" s="30">
        <f t="shared" si="7"/>
        <v>0</v>
      </c>
      <c r="Z32" s="30">
        <f t="shared" si="7"/>
        <v>0</v>
      </c>
      <c r="AA32" s="30">
        <f t="shared" si="7"/>
        <v>0</v>
      </c>
      <c r="AB32" s="30">
        <f t="shared" si="7"/>
        <v>0</v>
      </c>
      <c r="AC32" s="30">
        <f t="shared" si="7"/>
        <v>0</v>
      </c>
      <c r="AD32" s="30">
        <f t="shared" si="7"/>
        <v>0</v>
      </c>
      <c r="AE32" s="30">
        <f t="shared" si="7"/>
        <v>0</v>
      </c>
      <c r="AF32" s="30">
        <f t="shared" si="7"/>
        <v>0</v>
      </c>
      <c r="AG32" s="30">
        <f t="shared" si="7"/>
        <v>0</v>
      </c>
      <c r="AH32" s="30">
        <f t="shared" si="7"/>
        <v>0</v>
      </c>
      <c r="AI32" s="30">
        <f t="shared" si="7"/>
        <v>0</v>
      </c>
      <c r="AJ32" s="30">
        <f t="shared" si="7"/>
        <v>0</v>
      </c>
      <c r="AK32" s="30">
        <f t="shared" si="7"/>
        <v>0</v>
      </c>
      <c r="AL32" s="30">
        <f t="shared" si="7"/>
        <v>0</v>
      </c>
      <c r="AM32" s="30">
        <f t="shared" si="7"/>
        <v>0</v>
      </c>
      <c r="AN32" s="30">
        <f t="shared" si="7"/>
        <v>0</v>
      </c>
      <c r="AO32" s="30">
        <f t="shared" si="7"/>
        <v>0</v>
      </c>
      <c r="AP32" s="30">
        <f t="shared" si="7"/>
        <v>0</v>
      </c>
      <c r="AQ32" s="30">
        <f t="shared" si="7"/>
        <v>0</v>
      </c>
      <c r="AR32" s="30">
        <f t="shared" si="7"/>
        <v>0</v>
      </c>
      <c r="AS32" s="30">
        <f t="shared" si="7"/>
        <v>0</v>
      </c>
      <c r="AT32" s="30">
        <f t="shared" si="7"/>
        <v>0</v>
      </c>
      <c r="AU32" s="30">
        <f t="shared" si="7"/>
        <v>0</v>
      </c>
      <c r="AV32" s="30">
        <f t="shared" si="7"/>
        <v>39.977989112353498</v>
      </c>
      <c r="AW32" s="30">
        <f t="shared" si="7"/>
        <v>0.56016240158030006</v>
      </c>
      <c r="AX32" s="30">
        <f t="shared" si="7"/>
        <v>0</v>
      </c>
      <c r="AY32" s="30">
        <f t="shared" si="7"/>
        <v>0</v>
      </c>
      <c r="AZ32" s="30">
        <f t="shared" si="7"/>
        <v>1.0496328835797999</v>
      </c>
      <c r="BA32" s="30">
        <f t="shared" si="7"/>
        <v>0</v>
      </c>
      <c r="BB32" s="30">
        <f t="shared" si="7"/>
        <v>0</v>
      </c>
      <c r="BC32" s="30">
        <f t="shared" si="7"/>
        <v>0</v>
      </c>
      <c r="BD32" s="30">
        <f t="shared" si="7"/>
        <v>0</v>
      </c>
      <c r="BE32" s="30">
        <f t="shared" si="7"/>
        <v>0</v>
      </c>
      <c r="BF32" s="30">
        <f t="shared" si="7"/>
        <v>10.008345655591004</v>
      </c>
      <c r="BG32" s="43">
        <f t="shared" si="7"/>
        <v>0</v>
      </c>
      <c r="BH32" s="30">
        <f t="shared" si="7"/>
        <v>0</v>
      </c>
      <c r="BI32" s="30">
        <f t="shared" si="7"/>
        <v>0</v>
      </c>
      <c r="BJ32" s="30">
        <f t="shared" si="7"/>
        <v>7.5567740161199992E-2</v>
      </c>
      <c r="BK32" s="31">
        <f>SUM(C32:BJ32)</f>
        <v>52.733875639779392</v>
      </c>
    </row>
    <row r="33" spans="1:63">
      <c r="A33" s="16" t="s">
        <v>43</v>
      </c>
      <c r="B33" s="20" t="s">
        <v>16</v>
      </c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7"/>
    </row>
    <row r="34" spans="1:63">
      <c r="A34" s="16"/>
      <c r="B34" s="21" t="s">
        <v>68</v>
      </c>
      <c r="C34" s="32">
        <v>0</v>
      </c>
      <c r="D34" s="32">
        <v>0.24162880109669999</v>
      </c>
      <c r="E34" s="32">
        <v>0</v>
      </c>
      <c r="F34" s="32">
        <v>0</v>
      </c>
      <c r="G34" s="32">
        <v>0</v>
      </c>
      <c r="H34" s="32">
        <v>4.2696903677100009E-2</v>
      </c>
      <c r="I34" s="33">
        <v>257.05049791383789</v>
      </c>
      <c r="J34" s="33">
        <v>0</v>
      </c>
      <c r="K34" s="33">
        <v>0</v>
      </c>
      <c r="L34" s="34">
        <v>9.3949863979030006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1.9925541806000001E-2</v>
      </c>
      <c r="S34" s="33">
        <v>1.4968584454837999</v>
      </c>
      <c r="T34" s="33">
        <v>0</v>
      </c>
      <c r="U34" s="33">
        <v>0</v>
      </c>
      <c r="V34" s="33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11.5067948624193</v>
      </c>
      <c r="AS34" s="32">
        <v>0</v>
      </c>
      <c r="AT34" s="32">
        <v>0</v>
      </c>
      <c r="AU34" s="32">
        <v>0</v>
      </c>
      <c r="AV34" s="32">
        <v>9.630213060344202</v>
      </c>
      <c r="AW34" s="33">
        <v>48.269538565127803</v>
      </c>
      <c r="AX34" s="33">
        <v>0</v>
      </c>
      <c r="AY34" s="33">
        <v>0</v>
      </c>
      <c r="AZ34" s="34">
        <v>34.5002316621283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8.0742015231226993</v>
      </c>
      <c r="BG34" s="33">
        <v>13.063409601128603</v>
      </c>
      <c r="BH34" s="33">
        <v>0</v>
      </c>
      <c r="BI34" s="33">
        <v>0</v>
      </c>
      <c r="BJ34" s="34">
        <v>4.0941170017416999</v>
      </c>
      <c r="BK34" s="35">
        <v>397.38510027981715</v>
      </c>
    </row>
    <row r="35" spans="1:63">
      <c r="A35" s="16"/>
      <c r="B35" s="21" t="s">
        <v>69</v>
      </c>
      <c r="C35" s="32">
        <v>0</v>
      </c>
      <c r="D35" s="32">
        <v>0.27850418599999999</v>
      </c>
      <c r="E35" s="32">
        <v>0</v>
      </c>
      <c r="F35" s="32">
        <v>0</v>
      </c>
      <c r="G35" s="32">
        <v>0</v>
      </c>
      <c r="H35" s="32">
        <v>0.1009035934835</v>
      </c>
      <c r="I35" s="33">
        <v>0</v>
      </c>
      <c r="J35" s="33">
        <v>0</v>
      </c>
      <c r="K35" s="33">
        <v>0</v>
      </c>
      <c r="L35" s="34">
        <v>1.9423110967E-3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4.7000377676500005E-2</v>
      </c>
      <c r="S35" s="33">
        <v>0</v>
      </c>
      <c r="T35" s="33">
        <v>0</v>
      </c>
      <c r="U35" s="33">
        <v>0</v>
      </c>
      <c r="V35" s="33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3">
        <v>0</v>
      </c>
      <c r="AS35" s="32">
        <v>0</v>
      </c>
      <c r="AT35" s="32">
        <v>0</v>
      </c>
      <c r="AU35" s="32">
        <v>0</v>
      </c>
      <c r="AV35" s="32">
        <v>20.769740504216372</v>
      </c>
      <c r="AW35" s="33">
        <v>0.75591563754690005</v>
      </c>
      <c r="AX35" s="33">
        <v>7.172903225E-4</v>
      </c>
      <c r="AY35" s="33">
        <v>0</v>
      </c>
      <c r="AZ35" s="34">
        <v>3.1316467877087004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14.638212526837968</v>
      </c>
      <c r="BG35" s="33">
        <v>3.5606790290099999E-2</v>
      </c>
      <c r="BH35" s="33">
        <v>0</v>
      </c>
      <c r="BI35" s="33">
        <v>0</v>
      </c>
      <c r="BJ35" s="34">
        <v>7.6481906774000007E-3</v>
      </c>
      <c r="BK35" s="35">
        <v>39.76783819585664</v>
      </c>
    </row>
    <row r="36" spans="1:63">
      <c r="A36" s="16"/>
      <c r="B36" s="21" t="s">
        <v>70</v>
      </c>
      <c r="C36" s="32">
        <v>0</v>
      </c>
      <c r="D36" s="32">
        <v>0.1960148438064</v>
      </c>
      <c r="E36" s="32">
        <v>0</v>
      </c>
      <c r="F36" s="32">
        <v>0</v>
      </c>
      <c r="G36" s="32">
        <v>0</v>
      </c>
      <c r="H36" s="32">
        <v>1.0045857999986998</v>
      </c>
      <c r="I36" s="33">
        <v>2.4363684E-2</v>
      </c>
      <c r="J36" s="33">
        <v>0</v>
      </c>
      <c r="K36" s="33">
        <v>0</v>
      </c>
      <c r="L36" s="34">
        <v>1.0488478098064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0.22529686690199996</v>
      </c>
      <c r="S36" s="33">
        <v>0</v>
      </c>
      <c r="T36" s="33">
        <v>0</v>
      </c>
      <c r="U36" s="33">
        <v>0</v>
      </c>
      <c r="V36" s="33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16.429054205611536</v>
      </c>
      <c r="AW36" s="33">
        <v>0.31868573728999999</v>
      </c>
      <c r="AX36" s="33">
        <v>0</v>
      </c>
      <c r="AY36" s="33">
        <v>0</v>
      </c>
      <c r="AZ36" s="34">
        <v>2.1473590370638003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3.662370740435001</v>
      </c>
      <c r="BG36" s="33">
        <v>0.1121287490644</v>
      </c>
      <c r="BH36" s="33">
        <v>0</v>
      </c>
      <c r="BI36" s="33">
        <v>0</v>
      </c>
      <c r="BJ36" s="34">
        <v>4.3368035114192001</v>
      </c>
      <c r="BK36" s="35">
        <v>29.505510985397436</v>
      </c>
    </row>
    <row r="37" spans="1:63">
      <c r="A37" s="16"/>
      <c r="B37" s="21" t="s">
        <v>71</v>
      </c>
      <c r="C37" s="32">
        <v>0</v>
      </c>
      <c r="D37" s="32">
        <v>8.2096597967699997E-2</v>
      </c>
      <c r="E37" s="32">
        <v>0</v>
      </c>
      <c r="F37" s="32">
        <v>0</v>
      </c>
      <c r="G37" s="32">
        <v>0</v>
      </c>
      <c r="H37" s="32">
        <v>5.2405296322000007E-2</v>
      </c>
      <c r="I37" s="33">
        <v>0</v>
      </c>
      <c r="J37" s="33">
        <v>0</v>
      </c>
      <c r="K37" s="33">
        <v>0</v>
      </c>
      <c r="L37" s="34">
        <v>7.7196102258000002E-3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1.6057313838300002E-2</v>
      </c>
      <c r="S37" s="33">
        <v>0</v>
      </c>
      <c r="T37" s="33">
        <v>0</v>
      </c>
      <c r="U37" s="33">
        <v>0</v>
      </c>
      <c r="V37" s="33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3.5418704523013007</v>
      </c>
      <c r="AW37" s="33">
        <v>9.7349912257500004E-2</v>
      </c>
      <c r="AX37" s="33">
        <v>0</v>
      </c>
      <c r="AY37" s="33">
        <v>0</v>
      </c>
      <c r="AZ37" s="34">
        <v>0.22888585309659998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1.0403836340833006</v>
      </c>
      <c r="BG37" s="33">
        <v>1.63595199031E-2</v>
      </c>
      <c r="BH37" s="33">
        <v>0</v>
      </c>
      <c r="BI37" s="33">
        <v>0</v>
      </c>
      <c r="BJ37" s="34">
        <v>2.0277503225000003E-3</v>
      </c>
      <c r="BK37" s="35">
        <v>5.085155940318101</v>
      </c>
    </row>
    <row r="38" spans="1:63">
      <c r="A38" s="16"/>
      <c r="B38" s="21" t="s">
        <v>72</v>
      </c>
      <c r="C38" s="32">
        <v>0</v>
      </c>
      <c r="D38" s="32">
        <v>5.5916006450999999E-3</v>
      </c>
      <c r="E38" s="32">
        <v>0</v>
      </c>
      <c r="F38" s="32">
        <v>0</v>
      </c>
      <c r="G38" s="32">
        <v>0</v>
      </c>
      <c r="H38" s="32">
        <v>9.0797587417000003E-3</v>
      </c>
      <c r="I38" s="33">
        <v>0</v>
      </c>
      <c r="J38" s="33">
        <v>0</v>
      </c>
      <c r="K38" s="33">
        <v>0</v>
      </c>
      <c r="L38" s="34">
        <v>5.2430990935400004E-2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2.9573097740999998E-3</v>
      </c>
      <c r="S38" s="33">
        <v>0</v>
      </c>
      <c r="T38" s="33">
        <v>0</v>
      </c>
      <c r="U38" s="33">
        <v>0</v>
      </c>
      <c r="V38" s="33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0.2610453121257999</v>
      </c>
      <c r="AW38" s="33">
        <v>0</v>
      </c>
      <c r="AX38" s="33">
        <v>0</v>
      </c>
      <c r="AY38" s="33">
        <v>0</v>
      </c>
      <c r="AZ38" s="34">
        <v>0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2.9059767515400004E-2</v>
      </c>
      <c r="BG38" s="33">
        <v>0</v>
      </c>
      <c r="BH38" s="33">
        <v>0</v>
      </c>
      <c r="BI38" s="33">
        <v>0</v>
      </c>
      <c r="BJ38" s="34">
        <v>0</v>
      </c>
      <c r="BK38" s="35">
        <v>0.36016473973749991</v>
      </c>
    </row>
    <row r="39" spans="1:63">
      <c r="A39" s="16"/>
      <c r="B39" s="21" t="s">
        <v>73</v>
      </c>
      <c r="C39" s="32">
        <v>0</v>
      </c>
      <c r="D39" s="32">
        <v>0.56270032416120008</v>
      </c>
      <c r="E39" s="32">
        <v>0</v>
      </c>
      <c r="F39" s="32">
        <v>0</v>
      </c>
      <c r="G39" s="32">
        <v>0</v>
      </c>
      <c r="H39" s="32">
        <v>0.15139344803180002</v>
      </c>
      <c r="I39" s="33">
        <v>0</v>
      </c>
      <c r="J39" s="33">
        <v>0</v>
      </c>
      <c r="K39" s="33">
        <v>0</v>
      </c>
      <c r="L39" s="34">
        <v>7.6683580640000005E-4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1.1522411354400002E-2</v>
      </c>
      <c r="S39" s="33">
        <v>0</v>
      </c>
      <c r="T39" s="33">
        <v>0</v>
      </c>
      <c r="U39" s="33">
        <v>0</v>
      </c>
      <c r="V39" s="33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112.43254167771161</v>
      </c>
      <c r="AW39" s="33">
        <v>3.3024169298993997</v>
      </c>
      <c r="AX39" s="33">
        <v>0</v>
      </c>
      <c r="AY39" s="33">
        <v>0</v>
      </c>
      <c r="AZ39" s="33">
        <v>2.1493480614834999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81.084585890545256</v>
      </c>
      <c r="BG39" s="33">
        <v>0.53516976964359986</v>
      </c>
      <c r="BH39" s="33">
        <v>0</v>
      </c>
      <c r="BI39" s="33">
        <v>0</v>
      </c>
      <c r="BJ39" s="34">
        <v>2.7020289676000001E-3</v>
      </c>
      <c r="BK39" s="35">
        <v>200.23314737760478</v>
      </c>
    </row>
    <row r="40" spans="1:63">
      <c r="A40" s="16"/>
      <c r="B40" s="21" t="s">
        <v>67</v>
      </c>
      <c r="C40" s="32">
        <v>0</v>
      </c>
      <c r="D40" s="32">
        <v>8.2967304225799995E-2</v>
      </c>
      <c r="E40" s="32">
        <v>0</v>
      </c>
      <c r="F40" s="32">
        <v>0</v>
      </c>
      <c r="G40" s="32">
        <v>0</v>
      </c>
      <c r="H40" s="32">
        <v>5.0734058289799995E-2</v>
      </c>
      <c r="I40" s="33">
        <v>0</v>
      </c>
      <c r="J40" s="33">
        <v>0</v>
      </c>
      <c r="K40" s="33">
        <v>0</v>
      </c>
      <c r="L40" s="34">
        <v>1.4121866772999999E-3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2.0405113289799999E-2</v>
      </c>
      <c r="S40" s="33">
        <v>0</v>
      </c>
      <c r="T40" s="33">
        <v>0</v>
      </c>
      <c r="U40" s="33">
        <v>0</v>
      </c>
      <c r="V40" s="33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3.785454883567696</v>
      </c>
      <c r="AW40" s="33">
        <v>5.8140809669999995E-4</v>
      </c>
      <c r="AX40" s="33">
        <v>0</v>
      </c>
      <c r="AY40" s="33">
        <v>0</v>
      </c>
      <c r="AZ40" s="34">
        <v>0.69215998277360002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1.5560052173169003</v>
      </c>
      <c r="BG40" s="33">
        <v>0</v>
      </c>
      <c r="BH40" s="33">
        <v>0</v>
      </c>
      <c r="BI40" s="33">
        <v>0</v>
      </c>
      <c r="BJ40" s="34">
        <v>0</v>
      </c>
      <c r="BK40" s="35">
        <v>6.1897201542375964</v>
      </c>
    </row>
    <row r="41" spans="1:63">
      <c r="A41" s="16"/>
      <c r="B41" s="22" t="s">
        <v>52</v>
      </c>
      <c r="C41" s="30">
        <f>SUM(C34:C40)</f>
        <v>0</v>
      </c>
      <c r="D41" s="30">
        <f t="shared" ref="D41:BJ41" si="8">SUM(D34:D40)</f>
        <v>1.4495036579028999</v>
      </c>
      <c r="E41" s="30">
        <f t="shared" si="8"/>
        <v>0</v>
      </c>
      <c r="F41" s="30">
        <f t="shared" si="8"/>
        <v>0</v>
      </c>
      <c r="G41" s="30">
        <f t="shared" si="8"/>
        <v>0</v>
      </c>
      <c r="H41" s="30">
        <f t="shared" si="8"/>
        <v>1.4117988585445997</v>
      </c>
      <c r="I41" s="30">
        <f t="shared" si="8"/>
        <v>257.07486159783787</v>
      </c>
      <c r="J41" s="30">
        <f t="shared" si="8"/>
        <v>0</v>
      </c>
      <c r="K41" s="30">
        <f t="shared" si="8"/>
        <v>0</v>
      </c>
      <c r="L41" s="30">
        <f t="shared" si="8"/>
        <v>10.508106142451002</v>
      </c>
      <c r="M41" s="30">
        <f t="shared" si="8"/>
        <v>0</v>
      </c>
      <c r="N41" s="30">
        <f t="shared" si="8"/>
        <v>0</v>
      </c>
      <c r="O41" s="30">
        <f t="shared" si="8"/>
        <v>0</v>
      </c>
      <c r="P41" s="30">
        <f t="shared" si="8"/>
        <v>0</v>
      </c>
      <c r="Q41" s="30">
        <f t="shared" si="8"/>
        <v>0</v>
      </c>
      <c r="R41" s="30">
        <f t="shared" si="8"/>
        <v>0.34316493464109998</v>
      </c>
      <c r="S41" s="30">
        <f t="shared" si="8"/>
        <v>1.4968584454837999</v>
      </c>
      <c r="T41" s="30">
        <f t="shared" si="8"/>
        <v>0</v>
      </c>
      <c r="U41" s="30">
        <f t="shared" si="8"/>
        <v>0</v>
      </c>
      <c r="V41" s="30">
        <f t="shared" si="8"/>
        <v>0</v>
      </c>
      <c r="W41" s="30">
        <f t="shared" si="8"/>
        <v>0</v>
      </c>
      <c r="X41" s="30">
        <f t="shared" si="8"/>
        <v>0</v>
      </c>
      <c r="Y41" s="30">
        <f t="shared" si="8"/>
        <v>0</v>
      </c>
      <c r="Z41" s="30">
        <f t="shared" si="8"/>
        <v>0</v>
      </c>
      <c r="AA41" s="30">
        <f t="shared" si="8"/>
        <v>0</v>
      </c>
      <c r="AB41" s="30">
        <f t="shared" si="8"/>
        <v>0</v>
      </c>
      <c r="AC41" s="30">
        <f t="shared" si="8"/>
        <v>0</v>
      </c>
      <c r="AD41" s="30">
        <f t="shared" si="8"/>
        <v>0</v>
      </c>
      <c r="AE41" s="30">
        <f t="shared" si="8"/>
        <v>0</v>
      </c>
      <c r="AF41" s="30">
        <f t="shared" si="8"/>
        <v>0</v>
      </c>
      <c r="AG41" s="30">
        <f t="shared" si="8"/>
        <v>0</v>
      </c>
      <c r="AH41" s="30">
        <f t="shared" si="8"/>
        <v>0</v>
      </c>
      <c r="AI41" s="30">
        <f t="shared" si="8"/>
        <v>0</v>
      </c>
      <c r="AJ41" s="30">
        <f t="shared" si="8"/>
        <v>0</v>
      </c>
      <c r="AK41" s="30">
        <f t="shared" si="8"/>
        <v>0</v>
      </c>
      <c r="AL41" s="30">
        <f t="shared" si="8"/>
        <v>0</v>
      </c>
      <c r="AM41" s="30">
        <f t="shared" si="8"/>
        <v>0</v>
      </c>
      <c r="AN41" s="30">
        <f t="shared" si="8"/>
        <v>0</v>
      </c>
      <c r="AO41" s="30">
        <f t="shared" si="8"/>
        <v>0</v>
      </c>
      <c r="AP41" s="30">
        <f t="shared" si="8"/>
        <v>0</v>
      </c>
      <c r="AQ41" s="30">
        <f t="shared" si="8"/>
        <v>0</v>
      </c>
      <c r="AR41" s="30">
        <f t="shared" si="8"/>
        <v>11.5067948624193</v>
      </c>
      <c r="AS41" s="30">
        <f t="shared" si="8"/>
        <v>0</v>
      </c>
      <c r="AT41" s="30">
        <f t="shared" si="8"/>
        <v>0</v>
      </c>
      <c r="AU41" s="30">
        <f t="shared" si="8"/>
        <v>0</v>
      </c>
      <c r="AV41" s="30">
        <f t="shared" si="8"/>
        <v>166.84992009587853</v>
      </c>
      <c r="AW41" s="30">
        <f t="shared" si="8"/>
        <v>52.744488190218298</v>
      </c>
      <c r="AX41" s="30">
        <f t="shared" si="8"/>
        <v>7.172903225E-4</v>
      </c>
      <c r="AY41" s="30">
        <f t="shared" si="8"/>
        <v>0</v>
      </c>
      <c r="AZ41" s="30">
        <f t="shared" si="8"/>
        <v>42.849631384254508</v>
      </c>
      <c r="BA41" s="30">
        <f t="shared" si="8"/>
        <v>0</v>
      </c>
      <c r="BB41" s="30">
        <f t="shared" si="8"/>
        <v>0</v>
      </c>
      <c r="BC41" s="30">
        <f t="shared" si="8"/>
        <v>0</v>
      </c>
      <c r="BD41" s="30">
        <f t="shared" si="8"/>
        <v>0</v>
      </c>
      <c r="BE41" s="30">
        <f t="shared" si="8"/>
        <v>0</v>
      </c>
      <c r="BF41" s="30">
        <f t="shared" si="8"/>
        <v>110.08481929985652</v>
      </c>
      <c r="BG41" s="30">
        <f t="shared" si="8"/>
        <v>13.762674430029803</v>
      </c>
      <c r="BH41" s="30">
        <f t="shared" si="8"/>
        <v>0</v>
      </c>
      <c r="BI41" s="30">
        <f t="shared" si="8"/>
        <v>0</v>
      </c>
      <c r="BJ41" s="30">
        <f t="shared" si="8"/>
        <v>8.4432984831283981</v>
      </c>
      <c r="BK41" s="31">
        <f>SUM(C41:BJ41)</f>
        <v>678.52663767296906</v>
      </c>
    </row>
    <row r="42" spans="1:63">
      <c r="A42" s="16"/>
      <c r="B42" s="22" t="s">
        <v>50</v>
      </c>
      <c r="C42" s="30">
        <f>+C32+C41</f>
        <v>0</v>
      </c>
      <c r="D42" s="30">
        <f t="shared" ref="D42:BJ42" si="9">+D32+D41</f>
        <v>2.035159869548</v>
      </c>
      <c r="E42" s="30">
        <f t="shared" si="9"/>
        <v>0</v>
      </c>
      <c r="F42" s="30">
        <f t="shared" si="9"/>
        <v>0</v>
      </c>
      <c r="G42" s="30">
        <f t="shared" si="9"/>
        <v>0</v>
      </c>
      <c r="H42" s="30">
        <f t="shared" si="9"/>
        <v>1.7885704437047998</v>
      </c>
      <c r="I42" s="30">
        <f t="shared" si="9"/>
        <v>257.07486159783787</v>
      </c>
      <c r="J42" s="30">
        <f t="shared" si="9"/>
        <v>0</v>
      </c>
      <c r="K42" s="30">
        <f t="shared" si="9"/>
        <v>0</v>
      </c>
      <c r="L42" s="30">
        <f t="shared" si="9"/>
        <v>10.509704829321901</v>
      </c>
      <c r="M42" s="30">
        <f t="shared" si="9"/>
        <v>0</v>
      </c>
      <c r="N42" s="30">
        <f t="shared" si="9"/>
        <v>0</v>
      </c>
      <c r="O42" s="30">
        <f t="shared" si="9"/>
        <v>0</v>
      </c>
      <c r="P42" s="30">
        <f t="shared" si="9"/>
        <v>0</v>
      </c>
      <c r="Q42" s="30">
        <f t="shared" si="9"/>
        <v>0</v>
      </c>
      <c r="R42" s="30">
        <f t="shared" si="9"/>
        <v>0.44131629747849999</v>
      </c>
      <c r="S42" s="30">
        <f t="shared" si="9"/>
        <v>1.4968584454837999</v>
      </c>
      <c r="T42" s="30">
        <f t="shared" si="9"/>
        <v>0</v>
      </c>
      <c r="U42" s="30">
        <f t="shared" si="9"/>
        <v>0</v>
      </c>
      <c r="V42" s="30">
        <f t="shared" si="9"/>
        <v>0</v>
      </c>
      <c r="W42" s="30">
        <f t="shared" si="9"/>
        <v>0</v>
      </c>
      <c r="X42" s="30">
        <f t="shared" si="9"/>
        <v>0</v>
      </c>
      <c r="Y42" s="30">
        <f t="shared" si="9"/>
        <v>0</v>
      </c>
      <c r="Z42" s="30">
        <f t="shared" si="9"/>
        <v>0</v>
      </c>
      <c r="AA42" s="30">
        <f t="shared" si="9"/>
        <v>0</v>
      </c>
      <c r="AB42" s="30">
        <f t="shared" si="9"/>
        <v>0</v>
      </c>
      <c r="AC42" s="30">
        <f t="shared" si="9"/>
        <v>0</v>
      </c>
      <c r="AD42" s="30">
        <f t="shared" si="9"/>
        <v>0</v>
      </c>
      <c r="AE42" s="30">
        <f t="shared" si="9"/>
        <v>0</v>
      </c>
      <c r="AF42" s="30">
        <f t="shared" si="9"/>
        <v>0</v>
      </c>
      <c r="AG42" s="30">
        <f t="shared" si="9"/>
        <v>0</v>
      </c>
      <c r="AH42" s="30">
        <f t="shared" si="9"/>
        <v>0</v>
      </c>
      <c r="AI42" s="30">
        <f t="shared" si="9"/>
        <v>0</v>
      </c>
      <c r="AJ42" s="30">
        <f t="shared" si="9"/>
        <v>0</v>
      </c>
      <c r="AK42" s="30">
        <f t="shared" si="9"/>
        <v>0</v>
      </c>
      <c r="AL42" s="30">
        <f t="shared" si="9"/>
        <v>0</v>
      </c>
      <c r="AM42" s="30">
        <f t="shared" si="9"/>
        <v>0</v>
      </c>
      <c r="AN42" s="30">
        <f t="shared" si="9"/>
        <v>0</v>
      </c>
      <c r="AO42" s="30">
        <f t="shared" si="9"/>
        <v>0</v>
      </c>
      <c r="AP42" s="30">
        <f t="shared" si="9"/>
        <v>0</v>
      </c>
      <c r="AQ42" s="30">
        <f t="shared" si="9"/>
        <v>0</v>
      </c>
      <c r="AR42" s="30">
        <f t="shared" si="9"/>
        <v>11.5067948624193</v>
      </c>
      <c r="AS42" s="30">
        <f t="shared" si="9"/>
        <v>0</v>
      </c>
      <c r="AT42" s="30">
        <f t="shared" si="9"/>
        <v>0</v>
      </c>
      <c r="AU42" s="30">
        <f t="shared" si="9"/>
        <v>0</v>
      </c>
      <c r="AV42" s="30">
        <f t="shared" si="9"/>
        <v>206.82790920823203</v>
      </c>
      <c r="AW42" s="30">
        <f t="shared" si="9"/>
        <v>53.304650591798598</v>
      </c>
      <c r="AX42" s="30">
        <f t="shared" si="9"/>
        <v>7.172903225E-4</v>
      </c>
      <c r="AY42" s="30">
        <f t="shared" si="9"/>
        <v>0</v>
      </c>
      <c r="AZ42" s="30">
        <f t="shared" si="9"/>
        <v>43.899264267834305</v>
      </c>
      <c r="BA42" s="30">
        <f t="shared" si="9"/>
        <v>0</v>
      </c>
      <c r="BB42" s="30">
        <f t="shared" si="9"/>
        <v>0</v>
      </c>
      <c r="BC42" s="30">
        <f t="shared" si="9"/>
        <v>0</v>
      </c>
      <c r="BD42" s="30">
        <f t="shared" si="9"/>
        <v>0</v>
      </c>
      <c r="BE42" s="30">
        <f t="shared" si="9"/>
        <v>0</v>
      </c>
      <c r="BF42" s="30">
        <f t="shared" si="9"/>
        <v>120.09316495544752</v>
      </c>
      <c r="BG42" s="30">
        <f t="shared" si="9"/>
        <v>13.762674430029803</v>
      </c>
      <c r="BH42" s="30">
        <f t="shared" si="9"/>
        <v>0</v>
      </c>
      <c r="BI42" s="30">
        <f t="shared" si="9"/>
        <v>0</v>
      </c>
      <c r="BJ42" s="30">
        <f t="shared" si="9"/>
        <v>8.5188662232895975</v>
      </c>
      <c r="BK42" s="31">
        <f>SUM(C42:BJ42)</f>
        <v>731.26051331274857</v>
      </c>
    </row>
    <row r="43" spans="1:63" ht="3" customHeight="1">
      <c r="A43" s="16"/>
      <c r="B43" s="20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7"/>
    </row>
    <row r="44" spans="1:63">
      <c r="A44" s="16" t="s">
        <v>17</v>
      </c>
      <c r="B44" s="19" t="s">
        <v>8</v>
      </c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7"/>
    </row>
    <row r="45" spans="1:63">
      <c r="A45" s="16" t="s">
        <v>42</v>
      </c>
      <c r="B45" s="20" t="s">
        <v>18</v>
      </c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7"/>
    </row>
    <row r="46" spans="1:63">
      <c r="A46" s="16"/>
      <c r="B46" s="21" t="s">
        <v>39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0</v>
      </c>
      <c r="BE46" s="32">
        <v>0</v>
      </c>
      <c r="BF46" s="32">
        <v>0</v>
      </c>
      <c r="BG46" s="32">
        <v>0</v>
      </c>
      <c r="BH46" s="32">
        <v>0</v>
      </c>
      <c r="BI46" s="32">
        <v>0</v>
      </c>
      <c r="BJ46" s="32">
        <v>0</v>
      </c>
      <c r="BK46" s="32">
        <v>0</v>
      </c>
    </row>
    <row r="47" spans="1:63">
      <c r="A47" s="16"/>
      <c r="B47" s="22" t="s">
        <v>49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</row>
    <row r="48" spans="1:63" ht="2.25" customHeight="1">
      <c r="A48" s="16"/>
      <c r="B48" s="20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7"/>
    </row>
    <row r="49" spans="1:63">
      <c r="A49" s="16" t="s">
        <v>4</v>
      </c>
      <c r="B49" s="19" t="s">
        <v>9</v>
      </c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7"/>
    </row>
    <row r="50" spans="1:63">
      <c r="A50" s="16" t="s">
        <v>42</v>
      </c>
      <c r="B50" s="20" t="s">
        <v>19</v>
      </c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7"/>
    </row>
    <row r="51" spans="1:63">
      <c r="A51" s="16"/>
      <c r="B51" s="21" t="s">
        <v>39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</row>
    <row r="52" spans="1:63">
      <c r="A52" s="16"/>
      <c r="B52" s="21" t="s">
        <v>51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</row>
    <row r="53" spans="1:63">
      <c r="A53" s="16" t="s">
        <v>43</v>
      </c>
      <c r="B53" s="20" t="s">
        <v>20</v>
      </c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7"/>
    </row>
    <row r="54" spans="1:63">
      <c r="A54" s="16"/>
      <c r="B54" s="21" t="s">
        <v>39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</row>
    <row r="55" spans="1:63">
      <c r="A55" s="16"/>
      <c r="B55" s="21" t="s">
        <v>52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</v>
      </c>
      <c r="BK55" s="32">
        <v>0</v>
      </c>
    </row>
    <row r="56" spans="1:63">
      <c r="A56" s="16"/>
      <c r="B56" s="22" t="s">
        <v>50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0</v>
      </c>
      <c r="BI56" s="32">
        <v>0</v>
      </c>
      <c r="BJ56" s="32">
        <v>0</v>
      </c>
      <c r="BK56" s="32">
        <v>0</v>
      </c>
    </row>
    <row r="57" spans="1:63" ht="4.5" customHeight="1">
      <c r="A57" s="16"/>
      <c r="B57" s="20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7"/>
    </row>
    <row r="58" spans="1:63">
      <c r="A58" s="16" t="s">
        <v>21</v>
      </c>
      <c r="B58" s="19" t="s">
        <v>22</v>
      </c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7"/>
    </row>
    <row r="59" spans="1:63">
      <c r="A59" s="16" t="s">
        <v>42</v>
      </c>
      <c r="B59" s="20" t="s">
        <v>23</v>
      </c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7"/>
    </row>
    <row r="60" spans="1:63">
      <c r="A60" s="16"/>
      <c r="B60" s="21" t="s">
        <v>39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</row>
    <row r="61" spans="1:63">
      <c r="A61" s="16"/>
      <c r="B61" s="22" t="s">
        <v>49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</row>
    <row r="62" spans="1:63" ht="4.5" customHeight="1">
      <c r="A62" s="16"/>
      <c r="B62" s="24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7"/>
    </row>
    <row r="63" spans="1:63">
      <c r="A63" s="16"/>
      <c r="B63" s="25" t="s">
        <v>59</v>
      </c>
      <c r="C63" s="42">
        <f>+C27+C42+C47+C56+C61</f>
        <v>0</v>
      </c>
      <c r="D63" s="42">
        <f t="shared" ref="D63:BJ63" si="10">+D27+D42+D47+D56+D61</f>
        <v>7.7556621908057997</v>
      </c>
      <c r="E63" s="42">
        <f t="shared" si="10"/>
        <v>0</v>
      </c>
      <c r="F63" s="42">
        <f t="shared" si="10"/>
        <v>0</v>
      </c>
      <c r="G63" s="42">
        <f t="shared" si="10"/>
        <v>0</v>
      </c>
      <c r="H63" s="42">
        <f t="shared" si="10"/>
        <v>6.4243702657985997</v>
      </c>
      <c r="I63" s="42">
        <f t="shared" si="10"/>
        <v>543.1656022228043</v>
      </c>
      <c r="J63" s="42">
        <f t="shared" si="10"/>
        <v>61.311936148387005</v>
      </c>
      <c r="K63" s="42">
        <f t="shared" si="10"/>
        <v>0</v>
      </c>
      <c r="L63" s="42">
        <f t="shared" si="10"/>
        <v>22.7024017774499</v>
      </c>
      <c r="M63" s="42">
        <f t="shared" si="10"/>
        <v>0</v>
      </c>
      <c r="N63" s="42">
        <f t="shared" si="10"/>
        <v>0</v>
      </c>
      <c r="O63" s="42">
        <f t="shared" si="10"/>
        <v>0</v>
      </c>
      <c r="P63" s="42">
        <f t="shared" si="10"/>
        <v>0</v>
      </c>
      <c r="Q63" s="42">
        <f t="shared" si="10"/>
        <v>0</v>
      </c>
      <c r="R63" s="42">
        <f t="shared" si="10"/>
        <v>2.0928693469599997</v>
      </c>
      <c r="S63" s="42">
        <f t="shared" si="10"/>
        <v>6.0607869789997002</v>
      </c>
      <c r="T63" s="42">
        <f t="shared" si="10"/>
        <v>12.401797101935301</v>
      </c>
      <c r="U63" s="42">
        <f t="shared" si="10"/>
        <v>0</v>
      </c>
      <c r="V63" s="42">
        <f t="shared" si="10"/>
        <v>40.059540286741594</v>
      </c>
      <c r="W63" s="42">
        <f t="shared" si="10"/>
        <v>0</v>
      </c>
      <c r="X63" s="42">
        <f t="shared" si="10"/>
        <v>0</v>
      </c>
      <c r="Y63" s="42">
        <f t="shared" si="10"/>
        <v>0</v>
      </c>
      <c r="Z63" s="42">
        <f t="shared" si="10"/>
        <v>0</v>
      </c>
      <c r="AA63" s="42">
        <f t="shared" si="10"/>
        <v>0</v>
      </c>
      <c r="AB63" s="42">
        <f t="shared" si="10"/>
        <v>0</v>
      </c>
      <c r="AC63" s="42">
        <f t="shared" si="10"/>
        <v>0</v>
      </c>
      <c r="AD63" s="42">
        <f t="shared" si="10"/>
        <v>0</v>
      </c>
      <c r="AE63" s="42">
        <f t="shared" si="10"/>
        <v>0</v>
      </c>
      <c r="AF63" s="42">
        <f t="shared" si="10"/>
        <v>0</v>
      </c>
      <c r="AG63" s="42">
        <f t="shared" si="10"/>
        <v>0</v>
      </c>
      <c r="AH63" s="42">
        <f t="shared" si="10"/>
        <v>0</v>
      </c>
      <c r="AI63" s="42">
        <f t="shared" si="10"/>
        <v>0</v>
      </c>
      <c r="AJ63" s="42">
        <f t="shared" si="10"/>
        <v>0</v>
      </c>
      <c r="AK63" s="42">
        <f t="shared" si="10"/>
        <v>0</v>
      </c>
      <c r="AL63" s="42">
        <f t="shared" si="10"/>
        <v>0</v>
      </c>
      <c r="AM63" s="42">
        <f t="shared" si="10"/>
        <v>0</v>
      </c>
      <c r="AN63" s="42">
        <f t="shared" si="10"/>
        <v>0</v>
      </c>
      <c r="AO63" s="42">
        <f t="shared" si="10"/>
        <v>0</v>
      </c>
      <c r="AP63" s="42">
        <f t="shared" si="10"/>
        <v>0</v>
      </c>
      <c r="AQ63" s="42">
        <f t="shared" si="10"/>
        <v>0</v>
      </c>
      <c r="AR63" s="42">
        <f t="shared" si="10"/>
        <v>11.5067948624193</v>
      </c>
      <c r="AS63" s="42">
        <f t="shared" si="10"/>
        <v>0</v>
      </c>
      <c r="AT63" s="42">
        <f t="shared" si="10"/>
        <v>0</v>
      </c>
      <c r="AU63" s="42">
        <f t="shared" si="10"/>
        <v>0</v>
      </c>
      <c r="AV63" s="42">
        <f t="shared" si="10"/>
        <v>219.89465625949833</v>
      </c>
      <c r="AW63" s="42">
        <f t="shared" si="10"/>
        <v>148.67502386173169</v>
      </c>
      <c r="AX63" s="42">
        <f t="shared" si="10"/>
        <v>61.954248634225607</v>
      </c>
      <c r="AY63" s="42">
        <f t="shared" si="10"/>
        <v>2.1127693224999998E-3</v>
      </c>
      <c r="AZ63" s="42">
        <f t="shared" si="10"/>
        <v>71.629813138119204</v>
      </c>
      <c r="BA63" s="42">
        <f t="shared" si="10"/>
        <v>0</v>
      </c>
      <c r="BB63" s="42">
        <f t="shared" si="10"/>
        <v>0</v>
      </c>
      <c r="BC63" s="42">
        <f t="shared" si="10"/>
        <v>0</v>
      </c>
      <c r="BD63" s="42">
        <f t="shared" si="10"/>
        <v>0</v>
      </c>
      <c r="BE63" s="42">
        <f t="shared" si="10"/>
        <v>0</v>
      </c>
      <c r="BF63" s="42">
        <f t="shared" si="10"/>
        <v>123.93399196111632</v>
      </c>
      <c r="BG63" s="42">
        <f t="shared" si="10"/>
        <v>14.583219034739402</v>
      </c>
      <c r="BH63" s="42">
        <f t="shared" si="10"/>
        <v>0</v>
      </c>
      <c r="BI63" s="42">
        <f t="shared" si="10"/>
        <v>0</v>
      </c>
      <c r="BJ63" s="42">
        <f t="shared" si="10"/>
        <v>10.049990592869497</v>
      </c>
      <c r="BK63" s="30">
        <f>SUM(C63:BJ63)</f>
        <v>1364.2048174339245</v>
      </c>
    </row>
    <row r="64" spans="1:63" ht="4.5" customHeight="1">
      <c r="A64" s="16"/>
      <c r="B64" s="25"/>
      <c r="C64" s="50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2"/>
    </row>
    <row r="65" spans="1:63" ht="14.25" customHeight="1">
      <c r="A65" s="16" t="s">
        <v>5</v>
      </c>
      <c r="B65" s="26" t="s">
        <v>25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2"/>
    </row>
    <row r="66" spans="1:63">
      <c r="A66" s="16"/>
      <c r="B66" s="21" t="s">
        <v>39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2">
        <v>0</v>
      </c>
      <c r="BC66" s="32">
        <v>0</v>
      </c>
      <c r="BD66" s="32">
        <v>0</v>
      </c>
      <c r="BE66" s="32">
        <v>0</v>
      </c>
      <c r="BF66" s="32">
        <v>0</v>
      </c>
      <c r="BG66" s="32">
        <v>0</v>
      </c>
      <c r="BH66" s="32">
        <v>0</v>
      </c>
      <c r="BI66" s="32">
        <v>0</v>
      </c>
      <c r="BJ66" s="32">
        <v>0</v>
      </c>
      <c r="BK66" s="32">
        <v>0</v>
      </c>
    </row>
    <row r="67" spans="1:63" ht="13.5" thickBot="1">
      <c r="A67" s="27"/>
      <c r="B67" s="22" t="s">
        <v>49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</row>
    <row r="68" spans="1:63" ht="6" customHeight="1">
      <c r="A68" s="4"/>
      <c r="B68" s="18"/>
    </row>
    <row r="69" spans="1:63">
      <c r="A69" s="4"/>
      <c r="B69" s="4" t="s">
        <v>28</v>
      </c>
      <c r="L69" s="17" t="s">
        <v>40</v>
      </c>
    </row>
    <row r="70" spans="1:63">
      <c r="A70" s="4"/>
      <c r="B70" s="4" t="s">
        <v>29</v>
      </c>
      <c r="L70" s="4" t="s">
        <v>32</v>
      </c>
    </row>
    <row r="71" spans="1:63">
      <c r="L71" s="4" t="s">
        <v>33</v>
      </c>
    </row>
    <row r="72" spans="1:63">
      <c r="B72" s="4" t="s">
        <v>35</v>
      </c>
      <c r="L72" s="4" t="s">
        <v>58</v>
      </c>
    </row>
    <row r="73" spans="1:63">
      <c r="B73" s="4" t="s">
        <v>36</v>
      </c>
      <c r="L73" s="4" t="s">
        <v>60</v>
      </c>
    </row>
    <row r="74" spans="1:63">
      <c r="B74" s="4"/>
      <c r="L74" s="4" t="s">
        <v>34</v>
      </c>
    </row>
    <row r="80" spans="1:63">
      <c r="B80" s="4"/>
    </row>
  </sheetData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9:BK29"/>
    <mergeCell ref="M3:V3"/>
    <mergeCell ref="C10:BK10"/>
    <mergeCell ref="C13:BK13"/>
    <mergeCell ref="C16:BK16"/>
    <mergeCell ref="C59:BK59"/>
    <mergeCell ref="C30:BK30"/>
    <mergeCell ref="C28:BK28"/>
    <mergeCell ref="C33:BK33"/>
    <mergeCell ref="C43:BK43"/>
    <mergeCell ref="C44:BK44"/>
    <mergeCell ref="C48:BK48"/>
    <mergeCell ref="C62:BK62"/>
    <mergeCell ref="A1:A5"/>
    <mergeCell ref="C45:BK45"/>
    <mergeCell ref="C64:BK64"/>
    <mergeCell ref="C65:BK65"/>
    <mergeCell ref="C49:BK49"/>
    <mergeCell ref="C50:BK50"/>
    <mergeCell ref="C53:BK53"/>
    <mergeCell ref="C57:BK57"/>
    <mergeCell ref="C58:BK58"/>
  </mergeCells>
  <pageMargins left="0.7" right="0.7" top="0.37" bottom="0.37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 A1 Frmt for AUM disclosure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beenald</cp:lastModifiedBy>
  <cp:lastPrinted>2014-03-24T10:58:12Z</cp:lastPrinted>
  <dcterms:created xsi:type="dcterms:W3CDTF">2014-01-06T04:43:23Z</dcterms:created>
  <dcterms:modified xsi:type="dcterms:W3CDTF">2017-04-05T06:45:54Z</dcterms:modified>
</cp:coreProperties>
</file>