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<sst xmlns="http://schemas.openxmlformats.org/spreadsheetml/2006/main" count="109" uniqueCount="75">
  <si>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</si>
  <si>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</si>
  <si>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</si>
  <si>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</si>
  <si>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</si>
  <si>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</si>
  <si>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</si>
  <si>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</si>
  <si>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</si>
  <si>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</si>
  <si>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</si>
  <si>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</si>
  <si>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</si>
  <si>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</si>
  <si>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</si>
  <si>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</si>
  <si>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</si>
  <si>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</si>
  <si>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</si>
  <si>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</si>
  <si>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</si>
  <si>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</si>
  <si>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</si>
  <si>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</si>
  <si>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</si>
  <si>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</si>
  <si>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</si>
  <si>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</si>
  <si>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</si>
  <si>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</si>
  <si>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</si>
  <si>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</si>
  <si>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</si>
  <si>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</si>
  <si>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</si>
  <si>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</si>
  <si>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</si>
  <si>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</si>
  <si>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</si>
  <si>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</si>
  <si>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</si>
  <si>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</si>
  <si>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</si>
  <si>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</si>
  <si>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</si>
  <si>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</si>
  <si>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</si>
  <si>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</si>
  <si>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</si>
  <si>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</si>
  <si>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</si>
  <si>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</si>
  <si>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</si>
  <si>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</si>
  <si>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</si>
  <si>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</si>
  <si>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</si>
  <si>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</si>
  <si>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</si>
  <si>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</si>
  <si>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</si>
  <si>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</si>
  <si>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</si>
  <si>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</si>
  <si>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</si>
  <si>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</si>
  <si>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</si>
  <si>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</si>
  <si>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</si>
  <si>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</si>
  <si>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</si>
  <si>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</si>
  <si>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</si>
  <si>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</si>
  <si>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Mutual Fund: Net Assets Under Management (AUM) as on 31/10/2017 (All figures in Rs. Crore)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</si>
</sst>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0" fontId="0" fillId="0" borderId="2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2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showGridLines="0" tabSelected="1" zoomScale="85" zoomScaleNormal="85" zoomScalePageLayoutView="0" workbookViewId="0" topLeftCell="A1">
      <selection activeCell="BG31" sqref="BG31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74" t="s">
        <v>41</v>
      </c>
      <c r="B1" s="60" t="s">
        <v>31</v>
      </c>
      <c r="C1" s="65" t="s">
        <v>74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75"/>
      <c r="B2" s="61"/>
      <c r="C2" s="51" t="s">
        <v>30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1" t="s">
        <v>26</v>
      </c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3"/>
      <c r="AQ2" s="51" t="s">
        <v>27</v>
      </c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3"/>
      <c r="BK2" s="68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75"/>
      <c r="B3" s="61"/>
      <c r="C3" s="54" t="s">
        <v>11</v>
      </c>
      <c r="D3" s="55"/>
      <c r="E3" s="55"/>
      <c r="F3" s="55"/>
      <c r="G3" s="55"/>
      <c r="H3" s="55"/>
      <c r="I3" s="55"/>
      <c r="J3" s="55"/>
      <c r="K3" s="55"/>
      <c r="L3" s="56"/>
      <c r="M3" s="54" t="s">
        <v>12</v>
      </c>
      <c r="N3" s="55"/>
      <c r="O3" s="55"/>
      <c r="P3" s="55"/>
      <c r="Q3" s="55"/>
      <c r="R3" s="55"/>
      <c r="S3" s="55"/>
      <c r="T3" s="55"/>
      <c r="U3" s="55"/>
      <c r="V3" s="56"/>
      <c r="W3" s="54" t="s">
        <v>11</v>
      </c>
      <c r="X3" s="55"/>
      <c r="Y3" s="55"/>
      <c r="Z3" s="55"/>
      <c r="AA3" s="55"/>
      <c r="AB3" s="55"/>
      <c r="AC3" s="55"/>
      <c r="AD3" s="55"/>
      <c r="AE3" s="55"/>
      <c r="AF3" s="56"/>
      <c r="AG3" s="54" t="s">
        <v>12</v>
      </c>
      <c r="AH3" s="55"/>
      <c r="AI3" s="55"/>
      <c r="AJ3" s="55"/>
      <c r="AK3" s="55"/>
      <c r="AL3" s="55"/>
      <c r="AM3" s="55"/>
      <c r="AN3" s="55"/>
      <c r="AO3" s="55"/>
      <c r="AP3" s="56"/>
      <c r="AQ3" s="54" t="s">
        <v>11</v>
      </c>
      <c r="AR3" s="55"/>
      <c r="AS3" s="55"/>
      <c r="AT3" s="55"/>
      <c r="AU3" s="55"/>
      <c r="AV3" s="55"/>
      <c r="AW3" s="55"/>
      <c r="AX3" s="55"/>
      <c r="AY3" s="55"/>
      <c r="AZ3" s="56"/>
      <c r="BA3" s="54" t="s">
        <v>12</v>
      </c>
      <c r="BB3" s="55"/>
      <c r="BC3" s="55"/>
      <c r="BD3" s="55"/>
      <c r="BE3" s="55"/>
      <c r="BF3" s="55"/>
      <c r="BG3" s="55"/>
      <c r="BH3" s="55"/>
      <c r="BI3" s="55"/>
      <c r="BJ3" s="56"/>
      <c r="BK3" s="69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75"/>
      <c r="B4" s="61"/>
      <c r="C4" s="45" t="s">
        <v>37</v>
      </c>
      <c r="D4" s="46"/>
      <c r="E4" s="46"/>
      <c r="F4" s="46"/>
      <c r="G4" s="47"/>
      <c r="H4" s="48" t="s">
        <v>38</v>
      </c>
      <c r="I4" s="49"/>
      <c r="J4" s="49"/>
      <c r="K4" s="49"/>
      <c r="L4" s="50"/>
      <c r="M4" s="45" t="s">
        <v>37</v>
      </c>
      <c r="N4" s="46"/>
      <c r="O4" s="46"/>
      <c r="P4" s="46"/>
      <c r="Q4" s="47"/>
      <c r="R4" s="48" t="s">
        <v>38</v>
      </c>
      <c r="S4" s="49"/>
      <c r="T4" s="49"/>
      <c r="U4" s="49"/>
      <c r="V4" s="50"/>
      <c r="W4" s="45" t="s">
        <v>37</v>
      </c>
      <c r="X4" s="46"/>
      <c r="Y4" s="46"/>
      <c r="Z4" s="46"/>
      <c r="AA4" s="47"/>
      <c r="AB4" s="48" t="s">
        <v>38</v>
      </c>
      <c r="AC4" s="49"/>
      <c r="AD4" s="49"/>
      <c r="AE4" s="49"/>
      <c r="AF4" s="50"/>
      <c r="AG4" s="45" t="s">
        <v>37</v>
      </c>
      <c r="AH4" s="46"/>
      <c r="AI4" s="46"/>
      <c r="AJ4" s="46"/>
      <c r="AK4" s="47"/>
      <c r="AL4" s="48" t="s">
        <v>38</v>
      </c>
      <c r="AM4" s="49"/>
      <c r="AN4" s="49"/>
      <c r="AO4" s="49"/>
      <c r="AP4" s="50"/>
      <c r="AQ4" s="45" t="s">
        <v>37</v>
      </c>
      <c r="AR4" s="46"/>
      <c r="AS4" s="46"/>
      <c r="AT4" s="46"/>
      <c r="AU4" s="47"/>
      <c r="AV4" s="48" t="s">
        <v>38</v>
      </c>
      <c r="AW4" s="49"/>
      <c r="AX4" s="49"/>
      <c r="AY4" s="49"/>
      <c r="AZ4" s="50"/>
      <c r="BA4" s="45" t="s">
        <v>37</v>
      </c>
      <c r="BB4" s="46"/>
      <c r="BC4" s="46"/>
      <c r="BD4" s="46"/>
      <c r="BE4" s="47"/>
      <c r="BF4" s="48" t="s">
        <v>38</v>
      </c>
      <c r="BG4" s="49"/>
      <c r="BH4" s="49"/>
      <c r="BI4" s="49"/>
      <c r="BJ4" s="50"/>
      <c r="BK4" s="69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75"/>
      <c r="B5" s="61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70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4"/>
    </row>
    <row r="7" spans="1:63" ht="12.75">
      <c r="A7" s="16" t="s">
        <v>42</v>
      </c>
      <c r="B7" s="20" t="s">
        <v>13</v>
      </c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4"/>
    </row>
    <row r="8" spans="1:63" ht="12.75">
      <c r="A8" s="16"/>
      <c r="B8" s="21" t="s">
        <v>61</v>
      </c>
      <c r="C8" s="32">
        <v>0</v>
      </c>
      <c r="D8" s="33">
        <v>0.9692920403548</v>
      </c>
      <c r="E8" s="32">
        <v>0</v>
      </c>
      <c r="F8" s="32">
        <v>0</v>
      </c>
      <c r="G8" s="32">
        <v>0</v>
      </c>
      <c r="H8" s="32">
        <v>0.36208233774129994</v>
      </c>
      <c r="I8" s="33">
        <v>4.4476193799029</v>
      </c>
      <c r="J8" s="33">
        <v>0</v>
      </c>
      <c r="K8" s="33">
        <v>0</v>
      </c>
      <c r="L8" s="34">
        <v>0.1966977778709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0.16344896335450004</v>
      </c>
      <c r="S8" s="33">
        <v>0</v>
      </c>
      <c r="T8" s="33">
        <v>0</v>
      </c>
      <c r="U8" s="33">
        <v>0</v>
      </c>
      <c r="V8" s="34">
        <v>0.6898113580322001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1.2603976540600996</v>
      </c>
      <c r="AW8" s="33">
        <v>21.0785185226448</v>
      </c>
      <c r="AX8" s="33">
        <v>0.0152136462903</v>
      </c>
      <c r="AY8" s="33">
        <v>0</v>
      </c>
      <c r="AZ8" s="34">
        <v>2.6371358487733003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0.7031288275143999</v>
      </c>
      <c r="BG8" s="33">
        <v>0</v>
      </c>
      <c r="BH8" s="33">
        <v>0</v>
      </c>
      <c r="BI8" s="33">
        <v>0</v>
      </c>
      <c r="BJ8" s="34">
        <v>0.0589916320321</v>
      </c>
      <c r="BK8" s="35">
        <v>32.582337988571595</v>
      </c>
    </row>
    <row r="9" spans="1:63" ht="12.75">
      <c r="A9" s="16"/>
      <c r="B9" s="22" t="s">
        <v>51</v>
      </c>
      <c r="C9" s="30">
        <f>SUM(C8)</f>
        <v>0</v>
      </c>
      <c r="D9" s="30">
        <f aca="true" t="shared" si="0" ref="D9:BJ9">SUM(D8)</f>
        <v>0.9692920403548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0.36208233774129994</v>
      </c>
      <c r="I9" s="30">
        <f t="shared" si="0"/>
        <v>4.4476193799029</v>
      </c>
      <c r="J9" s="30">
        <f t="shared" si="0"/>
        <v>0</v>
      </c>
      <c r="K9" s="30">
        <f t="shared" si="0"/>
        <v>0</v>
      </c>
      <c r="L9" s="30">
        <f t="shared" si="0"/>
        <v>0.1966977778709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0.16344896335450004</v>
      </c>
      <c r="S9" s="30">
        <f t="shared" si="0"/>
        <v>0</v>
      </c>
      <c r="T9" s="30">
        <f t="shared" si="0"/>
        <v>0</v>
      </c>
      <c r="U9" s="30">
        <f t="shared" si="0"/>
        <v>0</v>
      </c>
      <c r="V9" s="30">
        <f t="shared" si="0"/>
        <v>0.6898113580322001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1.2603976540600996</v>
      </c>
      <c r="AW9" s="30">
        <f t="shared" si="0"/>
        <v>21.0785185226448</v>
      </c>
      <c r="AX9" s="30">
        <f t="shared" si="0"/>
        <v>0.0152136462903</v>
      </c>
      <c r="AY9" s="30">
        <f t="shared" si="0"/>
        <v>0</v>
      </c>
      <c r="AZ9" s="30">
        <f t="shared" si="0"/>
        <v>2.6371358487733003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0.7031288275143999</v>
      </c>
      <c r="BG9" s="30">
        <f t="shared" si="0"/>
        <v>0</v>
      </c>
      <c r="BH9" s="30">
        <f t="shared" si="0"/>
        <v>0</v>
      </c>
      <c r="BI9" s="30">
        <f t="shared" si="0"/>
        <v>0</v>
      </c>
      <c r="BJ9" s="30">
        <f t="shared" si="0"/>
        <v>0.0589916320321</v>
      </c>
      <c r="BK9" s="31">
        <f>SUM(C9:BJ9)</f>
        <v>32.582337988571595</v>
      </c>
    </row>
    <row r="10" spans="1:63" ht="12.75">
      <c r="A10" s="16" t="s">
        <v>43</v>
      </c>
      <c r="B10" s="20" t="s">
        <v>3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9"/>
    </row>
    <row r="11" spans="1:63" ht="12.75">
      <c r="A11" s="16"/>
      <c r="B11" s="21" t="s">
        <v>62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63" ht="12.75">
      <c r="A12" s="16"/>
      <c r="B12" s="22" t="s">
        <v>52</v>
      </c>
      <c r="C12" s="30">
        <f>SUM(C11)</f>
        <v>0</v>
      </c>
      <c r="D12" s="30">
        <f aca="true" t="shared" si="1" ref="D12:BJ12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63" ht="12.75">
      <c r="A13" s="16" t="s">
        <v>44</v>
      </c>
      <c r="B13" s="20" t="s">
        <v>10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/>
    </row>
    <row r="14" spans="1:63" ht="12.75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56</v>
      </c>
      <c r="C15" s="30">
        <f>SUM(C14)</f>
        <v>0</v>
      </c>
      <c r="D15" s="30">
        <f aca="true" t="shared" si="2" ref="D15:BJ15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63" ht="12.75">
      <c r="A16" s="16" t="s">
        <v>45</v>
      </c>
      <c r="B16" s="20" t="s">
        <v>14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9"/>
    </row>
    <row r="17" spans="1:63" ht="12.75">
      <c r="A17" s="16"/>
      <c r="B17" s="21" t="s">
        <v>39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 ht="12.75">
      <c r="A18" s="16"/>
      <c r="B18" s="21" t="s">
        <v>55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 ht="12.75">
      <c r="A19" s="16" t="s">
        <v>47</v>
      </c>
      <c r="B19" s="28" t="s">
        <v>57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</row>
    <row r="20" spans="1:63" ht="12.75">
      <c r="A20" s="16"/>
      <c r="B20" s="21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 ht="12.75">
      <c r="A21" s="16"/>
      <c r="B21" s="2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 ht="12.75">
      <c r="A22" s="16" t="s">
        <v>48</v>
      </c>
      <c r="B22" s="20" t="s">
        <v>15</v>
      </c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9"/>
    </row>
    <row r="23" spans="1:63" ht="12.75">
      <c r="A23" s="16"/>
      <c r="B23" s="29" t="s">
        <v>65</v>
      </c>
      <c r="C23" s="33">
        <v>0</v>
      </c>
      <c r="D23" s="33">
        <v>0.2385119609677</v>
      </c>
      <c r="E23" s="33">
        <v>0</v>
      </c>
      <c r="F23" s="33">
        <v>0</v>
      </c>
      <c r="G23" s="33">
        <v>0</v>
      </c>
      <c r="H23" s="33">
        <v>0.0114206298708</v>
      </c>
      <c r="I23" s="33">
        <v>0.0117276732903</v>
      </c>
      <c r="J23" s="33">
        <v>0</v>
      </c>
      <c r="K23" s="33">
        <v>0</v>
      </c>
      <c r="L23" s="33">
        <v>0.0004258829999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0.0172800915157</v>
      </c>
      <c r="S23" s="33">
        <v>0</v>
      </c>
      <c r="T23" s="33">
        <v>0.9685690861935001</v>
      </c>
      <c r="U23" s="33">
        <v>0</v>
      </c>
      <c r="V23" s="33">
        <v>0.42813483783870004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0.3672435843206</v>
      </c>
      <c r="AW23" s="33">
        <v>0.0001483455806</v>
      </c>
      <c r="AX23" s="33">
        <v>0</v>
      </c>
      <c r="AY23" s="33">
        <v>0</v>
      </c>
      <c r="AZ23" s="33">
        <v>1.3226149959026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0.0247106389351</v>
      </c>
      <c r="BG23" s="33">
        <v>0</v>
      </c>
      <c r="BH23" s="33">
        <v>0</v>
      </c>
      <c r="BI23" s="33">
        <v>0</v>
      </c>
      <c r="BJ23" s="33">
        <v>0.2267188915161</v>
      </c>
      <c r="BK23" s="36">
        <v>3.6175066189316</v>
      </c>
    </row>
    <row r="24" spans="1:63" ht="12.75">
      <c r="A24" s="16"/>
      <c r="B24" s="29" t="s">
        <v>63</v>
      </c>
      <c r="C24" s="33">
        <v>0</v>
      </c>
      <c r="D24" s="33">
        <v>0.5503206401935</v>
      </c>
      <c r="E24" s="33">
        <v>0</v>
      </c>
      <c r="F24" s="33">
        <v>0</v>
      </c>
      <c r="G24" s="33">
        <v>0</v>
      </c>
      <c r="H24" s="33">
        <v>3.0175534789348</v>
      </c>
      <c r="I24" s="33">
        <v>0.0050098565161</v>
      </c>
      <c r="J24" s="33">
        <v>0</v>
      </c>
      <c r="K24" s="33">
        <v>0</v>
      </c>
      <c r="L24" s="33">
        <v>0.8684517546773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0.5645259655477</v>
      </c>
      <c r="S24" s="33">
        <v>0</v>
      </c>
      <c r="T24" s="33">
        <v>0.9779823663548001</v>
      </c>
      <c r="U24" s="33">
        <v>0</v>
      </c>
      <c r="V24" s="33">
        <v>0.7586059889354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6.377453526284601</v>
      </c>
      <c r="AW24" s="33">
        <v>0.47520375448380003</v>
      </c>
      <c r="AX24" s="33">
        <v>0</v>
      </c>
      <c r="AY24" s="33">
        <v>0</v>
      </c>
      <c r="AZ24" s="33">
        <v>8.7916922766442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0.8093476267395001</v>
      </c>
      <c r="BG24" s="33">
        <v>0.3395900542903</v>
      </c>
      <c r="BH24" s="33">
        <v>0</v>
      </c>
      <c r="BI24" s="33">
        <v>0</v>
      </c>
      <c r="BJ24" s="33">
        <v>1.108183977903</v>
      </c>
      <c r="BK24" s="36">
        <v>24.643921267505007</v>
      </c>
    </row>
    <row r="25" spans="1:63" ht="12.75">
      <c r="A25" s="16"/>
      <c r="B25" s="29" t="s">
        <v>64</v>
      </c>
      <c r="C25" s="33">
        <v>0</v>
      </c>
      <c r="D25" s="33">
        <v>4.3621311773548</v>
      </c>
      <c r="E25" s="33">
        <v>0</v>
      </c>
      <c r="F25" s="33">
        <v>0</v>
      </c>
      <c r="G25" s="33">
        <v>0</v>
      </c>
      <c r="H25" s="33">
        <v>0.6322395599344001</v>
      </c>
      <c r="I25" s="33">
        <v>3.4910858307094</v>
      </c>
      <c r="J25" s="33">
        <v>0</v>
      </c>
      <c r="K25" s="33">
        <v>0</v>
      </c>
      <c r="L25" s="33">
        <v>0.19988572609660002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0.2973980273542</v>
      </c>
      <c r="S25" s="33">
        <v>0</v>
      </c>
      <c r="T25" s="33">
        <v>0.9796950510645</v>
      </c>
      <c r="U25" s="33">
        <v>0</v>
      </c>
      <c r="V25" s="33">
        <v>0.5022026996128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1.5747578501533006</v>
      </c>
      <c r="AW25" s="33">
        <v>0.9674509011606001</v>
      </c>
      <c r="AX25" s="33">
        <v>0</v>
      </c>
      <c r="AY25" s="33">
        <v>0</v>
      </c>
      <c r="AZ25" s="33">
        <v>3.1375045928374994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0.13233067648210003</v>
      </c>
      <c r="BG25" s="33">
        <v>0.1430343040322</v>
      </c>
      <c r="BH25" s="33">
        <v>0</v>
      </c>
      <c r="BI25" s="33">
        <v>0</v>
      </c>
      <c r="BJ25" s="33">
        <v>0.04477436716120001</v>
      </c>
      <c r="BK25" s="36">
        <v>16.464490763953595</v>
      </c>
    </row>
    <row r="26" spans="1:63" ht="12.75">
      <c r="A26" s="16"/>
      <c r="B26" s="22" t="s">
        <v>53</v>
      </c>
      <c r="C26" s="30">
        <f aca="true" t="shared" si="3" ref="C26:AH26">SUM(C23:C25)</f>
        <v>0</v>
      </c>
      <c r="D26" s="30">
        <f t="shared" si="3"/>
        <v>5.150963778516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3.6612136687400003</v>
      </c>
      <c r="I26" s="30">
        <f t="shared" si="3"/>
        <v>3.5078233605158</v>
      </c>
      <c r="J26" s="30">
        <f t="shared" si="3"/>
        <v>0</v>
      </c>
      <c r="K26" s="30">
        <f t="shared" si="3"/>
        <v>0</v>
      </c>
      <c r="L26" s="30">
        <f t="shared" si="3"/>
        <v>1.0687633637737999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0.8792040844175999</v>
      </c>
      <c r="S26" s="30">
        <f t="shared" si="3"/>
        <v>0</v>
      </c>
      <c r="T26" s="30">
        <f t="shared" si="3"/>
        <v>2.9262465036128003</v>
      </c>
      <c r="U26" s="30">
        <f t="shared" si="3"/>
        <v>0</v>
      </c>
      <c r="V26" s="30">
        <f t="shared" si="3"/>
        <v>1.6889435263869</v>
      </c>
      <c r="W26" s="30">
        <f t="shared" si="3"/>
        <v>0</v>
      </c>
      <c r="X26" s="30">
        <f t="shared" si="3"/>
        <v>0</v>
      </c>
      <c r="Y26" s="30">
        <f t="shared" si="3"/>
        <v>0</v>
      </c>
      <c r="Z26" s="30">
        <f t="shared" si="3"/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  <c r="AH26" s="30">
        <f t="shared" si="3"/>
        <v>0</v>
      </c>
      <c r="AI26" s="30">
        <f aca="true" t="shared" si="4" ref="AI26:BJ26">SUM(AI23:AI25)</f>
        <v>0</v>
      </c>
      <c r="AJ26" s="30">
        <f t="shared" si="4"/>
        <v>0</v>
      </c>
      <c r="AK26" s="30">
        <f t="shared" si="4"/>
        <v>0</v>
      </c>
      <c r="AL26" s="30">
        <f t="shared" si="4"/>
        <v>0</v>
      </c>
      <c r="AM26" s="30">
        <f t="shared" si="4"/>
        <v>0</v>
      </c>
      <c r="AN26" s="30">
        <f t="shared" si="4"/>
        <v>0</v>
      </c>
      <c r="AO26" s="30">
        <f t="shared" si="4"/>
        <v>0</v>
      </c>
      <c r="AP26" s="30">
        <f t="shared" si="4"/>
        <v>0</v>
      </c>
      <c r="AQ26" s="30">
        <f t="shared" si="4"/>
        <v>0</v>
      </c>
      <c r="AR26" s="30">
        <f t="shared" si="4"/>
        <v>0</v>
      </c>
      <c r="AS26" s="30">
        <f t="shared" si="4"/>
        <v>0</v>
      </c>
      <c r="AT26" s="30">
        <f t="shared" si="4"/>
        <v>0</v>
      </c>
      <c r="AU26" s="30">
        <f t="shared" si="4"/>
        <v>0</v>
      </c>
      <c r="AV26" s="30">
        <f t="shared" si="4"/>
        <v>8.319454960758502</v>
      </c>
      <c r="AW26" s="30">
        <f t="shared" si="4"/>
        <v>1.4428030012250002</v>
      </c>
      <c r="AX26" s="30">
        <f t="shared" si="4"/>
        <v>0</v>
      </c>
      <c r="AY26" s="30">
        <f t="shared" si="4"/>
        <v>0</v>
      </c>
      <c r="AZ26" s="30">
        <f t="shared" si="4"/>
        <v>13.2518118653843</v>
      </c>
      <c r="BA26" s="30">
        <f t="shared" si="4"/>
        <v>0</v>
      </c>
      <c r="BB26" s="30">
        <f t="shared" si="4"/>
        <v>0</v>
      </c>
      <c r="BC26" s="30">
        <f t="shared" si="4"/>
        <v>0</v>
      </c>
      <c r="BD26" s="30">
        <f t="shared" si="4"/>
        <v>0</v>
      </c>
      <c r="BE26" s="30">
        <f t="shared" si="4"/>
        <v>0</v>
      </c>
      <c r="BF26" s="30">
        <f t="shared" si="4"/>
        <v>0.9663889421567001</v>
      </c>
      <c r="BG26" s="30">
        <f t="shared" si="4"/>
        <v>0.48262435832249995</v>
      </c>
      <c r="BH26" s="30">
        <f t="shared" si="4"/>
        <v>0</v>
      </c>
      <c r="BI26" s="30">
        <f t="shared" si="4"/>
        <v>0</v>
      </c>
      <c r="BJ26" s="30">
        <f t="shared" si="4"/>
        <v>1.3796772365803</v>
      </c>
      <c r="BK26" s="37">
        <f>SUM(C26:BJ26)</f>
        <v>44.72591865039019</v>
      </c>
    </row>
    <row r="27" spans="1:63" ht="12.75">
      <c r="A27" s="16"/>
      <c r="B27" s="22" t="s">
        <v>46</v>
      </c>
      <c r="C27" s="30">
        <f aca="true" t="shared" si="5" ref="C27:AH27">+C9+C12+C15+C18+C21+C26</f>
        <v>0</v>
      </c>
      <c r="D27" s="30">
        <f t="shared" si="5"/>
        <v>6.1202558188708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4.0232960064813</v>
      </c>
      <c r="I27" s="30">
        <f t="shared" si="5"/>
        <v>7.9554427404187</v>
      </c>
      <c r="J27" s="30">
        <f t="shared" si="5"/>
        <v>0</v>
      </c>
      <c r="K27" s="30">
        <f t="shared" si="5"/>
        <v>0</v>
      </c>
      <c r="L27" s="30">
        <f t="shared" si="5"/>
        <v>1.2654611416447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1.0426530477720999</v>
      </c>
      <c r="S27" s="30">
        <f t="shared" si="5"/>
        <v>0</v>
      </c>
      <c r="T27" s="30">
        <f t="shared" si="5"/>
        <v>2.9262465036128003</v>
      </c>
      <c r="U27" s="30">
        <f t="shared" si="5"/>
        <v>0</v>
      </c>
      <c r="V27" s="30">
        <f t="shared" si="5"/>
        <v>2.3787548844191</v>
      </c>
      <c r="W27" s="30">
        <f t="shared" si="5"/>
        <v>0</v>
      </c>
      <c r="X27" s="30">
        <f t="shared" si="5"/>
        <v>0</v>
      </c>
      <c r="Y27" s="30">
        <f t="shared" si="5"/>
        <v>0</v>
      </c>
      <c r="Z27" s="30">
        <f t="shared" si="5"/>
        <v>0</v>
      </c>
      <c r="AA27" s="30">
        <f t="shared" si="5"/>
        <v>0</v>
      </c>
      <c r="AB27" s="30">
        <f t="shared" si="5"/>
        <v>0</v>
      </c>
      <c r="AC27" s="30">
        <f t="shared" si="5"/>
        <v>0</v>
      </c>
      <c r="AD27" s="30">
        <f t="shared" si="5"/>
        <v>0</v>
      </c>
      <c r="AE27" s="30">
        <f t="shared" si="5"/>
        <v>0</v>
      </c>
      <c r="AF27" s="30">
        <f t="shared" si="5"/>
        <v>0</v>
      </c>
      <c r="AG27" s="30">
        <f t="shared" si="5"/>
        <v>0</v>
      </c>
      <c r="AH27" s="30">
        <f t="shared" si="5"/>
        <v>0</v>
      </c>
      <c r="AI27" s="30">
        <f aca="true" t="shared" si="6" ref="AI27:BJ27">+AI9+AI12+AI15+AI18+AI21+AI26</f>
        <v>0</v>
      </c>
      <c r="AJ27" s="30">
        <f t="shared" si="6"/>
        <v>0</v>
      </c>
      <c r="AK27" s="30">
        <f t="shared" si="6"/>
        <v>0</v>
      </c>
      <c r="AL27" s="30">
        <f t="shared" si="6"/>
        <v>0</v>
      </c>
      <c r="AM27" s="30">
        <f t="shared" si="6"/>
        <v>0</v>
      </c>
      <c r="AN27" s="30">
        <f t="shared" si="6"/>
        <v>0</v>
      </c>
      <c r="AO27" s="30">
        <f t="shared" si="6"/>
        <v>0</v>
      </c>
      <c r="AP27" s="30">
        <f t="shared" si="6"/>
        <v>0</v>
      </c>
      <c r="AQ27" s="30">
        <f t="shared" si="6"/>
        <v>0</v>
      </c>
      <c r="AR27" s="30">
        <f t="shared" si="6"/>
        <v>0</v>
      </c>
      <c r="AS27" s="30">
        <f t="shared" si="6"/>
        <v>0</v>
      </c>
      <c r="AT27" s="30">
        <f t="shared" si="6"/>
        <v>0</v>
      </c>
      <c r="AU27" s="30">
        <f t="shared" si="6"/>
        <v>0</v>
      </c>
      <c r="AV27" s="30">
        <f t="shared" si="6"/>
        <v>9.579852614818602</v>
      </c>
      <c r="AW27" s="30">
        <f t="shared" si="6"/>
        <v>22.5213215238698</v>
      </c>
      <c r="AX27" s="30">
        <f t="shared" si="6"/>
        <v>0.0152136462903</v>
      </c>
      <c r="AY27" s="30">
        <f t="shared" si="6"/>
        <v>0</v>
      </c>
      <c r="AZ27" s="30">
        <f t="shared" si="6"/>
        <v>15.888947714157599</v>
      </c>
      <c r="BA27" s="30">
        <f t="shared" si="6"/>
        <v>0</v>
      </c>
      <c r="BB27" s="30">
        <f t="shared" si="6"/>
        <v>0</v>
      </c>
      <c r="BC27" s="30">
        <f t="shared" si="6"/>
        <v>0</v>
      </c>
      <c r="BD27" s="30">
        <f t="shared" si="6"/>
        <v>0</v>
      </c>
      <c r="BE27" s="30">
        <f t="shared" si="6"/>
        <v>0</v>
      </c>
      <c r="BF27" s="30">
        <f t="shared" si="6"/>
        <v>1.6695177696711</v>
      </c>
      <c r="BG27" s="30">
        <f t="shared" si="6"/>
        <v>0.48262435832249995</v>
      </c>
      <c r="BH27" s="30">
        <f t="shared" si="6"/>
        <v>0</v>
      </c>
      <c r="BI27" s="30">
        <f t="shared" si="6"/>
        <v>0</v>
      </c>
      <c r="BJ27" s="30">
        <f t="shared" si="6"/>
        <v>1.4386688686124</v>
      </c>
      <c r="BK27" s="31">
        <f>SUM(C27:BJ27)</f>
        <v>77.3082566389618</v>
      </c>
    </row>
    <row r="28" spans="1:63" ht="3.75" customHeight="1">
      <c r="A28" s="16"/>
      <c r="B28" s="23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9"/>
    </row>
    <row r="29" spans="1:63" ht="12.75">
      <c r="A29" s="16" t="s">
        <v>1</v>
      </c>
      <c r="B29" s="19" t="s">
        <v>7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9"/>
    </row>
    <row r="30" spans="1:63" s="4" customFormat="1" ht="12.75">
      <c r="A30" s="16" t="s">
        <v>42</v>
      </c>
      <c r="B30" s="20" t="s">
        <v>2</v>
      </c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3"/>
    </row>
    <row r="31" spans="1:63" s="4" customFormat="1" ht="12.75">
      <c r="A31" s="16"/>
      <c r="B31" s="21" t="s">
        <v>66</v>
      </c>
      <c r="C31" s="38">
        <v>0</v>
      </c>
      <c r="D31" s="38">
        <v>0.6874504617418999</v>
      </c>
      <c r="E31" s="38">
        <v>0</v>
      </c>
      <c r="F31" s="38">
        <v>0</v>
      </c>
      <c r="G31" s="38">
        <v>0</v>
      </c>
      <c r="H31" s="38">
        <v>0.43623376612809994</v>
      </c>
      <c r="I31" s="39">
        <v>0</v>
      </c>
      <c r="J31" s="39">
        <v>0</v>
      </c>
      <c r="K31" s="39">
        <v>0</v>
      </c>
      <c r="L31" s="39">
        <v>0.0018765474515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0.11853203370769998</v>
      </c>
      <c r="S31" s="39">
        <v>0</v>
      </c>
      <c r="T31" s="39">
        <v>0</v>
      </c>
      <c r="U31" s="39">
        <v>0</v>
      </c>
      <c r="V31" s="39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9">
        <v>0</v>
      </c>
      <c r="AD31" s="39">
        <v>0</v>
      </c>
      <c r="AE31" s="39">
        <v>0</v>
      </c>
      <c r="AF31" s="39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40.68248695977934</v>
      </c>
      <c r="AW31" s="39">
        <v>0.42947434641910004</v>
      </c>
      <c r="AX31" s="39">
        <v>0</v>
      </c>
      <c r="AY31" s="39">
        <v>0</v>
      </c>
      <c r="AZ31" s="40">
        <v>1.1848294712894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9.841670460628595</v>
      </c>
      <c r="BG31" s="44">
        <v>3.2296774E-06</v>
      </c>
      <c r="BH31" s="39">
        <v>0</v>
      </c>
      <c r="BI31" s="39">
        <v>0</v>
      </c>
      <c r="BJ31" s="40">
        <v>0.019457753129000003</v>
      </c>
      <c r="BK31" s="41">
        <v>53.402015029952025</v>
      </c>
    </row>
    <row r="32" spans="1:63" s="4" customFormat="1" ht="12.75">
      <c r="A32" s="16"/>
      <c r="B32" s="22" t="s">
        <v>51</v>
      </c>
      <c r="C32" s="30">
        <f>SUM(C31)</f>
        <v>0</v>
      </c>
      <c r="D32" s="30">
        <f aca="true" t="shared" si="7" ref="D32:BJ32">SUM(D31)</f>
        <v>0.6874504617418999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0.43623376612809994</v>
      </c>
      <c r="I32" s="30">
        <f t="shared" si="7"/>
        <v>0</v>
      </c>
      <c r="J32" s="30">
        <f t="shared" si="7"/>
        <v>0</v>
      </c>
      <c r="K32" s="30">
        <f t="shared" si="7"/>
        <v>0</v>
      </c>
      <c r="L32" s="30">
        <f t="shared" si="7"/>
        <v>0.0018765474515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 t="shared" si="7"/>
        <v>0.11853203370769998</v>
      </c>
      <c r="S32" s="30">
        <f t="shared" si="7"/>
        <v>0</v>
      </c>
      <c r="T32" s="30">
        <f t="shared" si="7"/>
        <v>0</v>
      </c>
      <c r="U32" s="30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7"/>
        <v>0</v>
      </c>
      <c r="Z32" s="30">
        <f t="shared" si="7"/>
        <v>0</v>
      </c>
      <c r="AA32" s="30">
        <f t="shared" si="7"/>
        <v>0</v>
      </c>
      <c r="AB32" s="30">
        <f t="shared" si="7"/>
        <v>0</v>
      </c>
      <c r="AC32" s="30">
        <f t="shared" si="7"/>
        <v>0</v>
      </c>
      <c r="AD32" s="30">
        <f t="shared" si="7"/>
        <v>0</v>
      </c>
      <c r="AE32" s="30">
        <f t="shared" si="7"/>
        <v>0</v>
      </c>
      <c r="AF32" s="30">
        <f t="shared" si="7"/>
        <v>0</v>
      </c>
      <c r="AG32" s="30">
        <f t="shared" si="7"/>
        <v>0</v>
      </c>
      <c r="AH32" s="30">
        <f t="shared" si="7"/>
        <v>0</v>
      </c>
      <c r="AI32" s="30">
        <f t="shared" si="7"/>
        <v>0</v>
      </c>
      <c r="AJ32" s="30">
        <f t="shared" si="7"/>
        <v>0</v>
      </c>
      <c r="AK32" s="30">
        <f t="shared" si="7"/>
        <v>0</v>
      </c>
      <c r="AL32" s="30">
        <f t="shared" si="7"/>
        <v>0</v>
      </c>
      <c r="AM32" s="30">
        <f t="shared" si="7"/>
        <v>0</v>
      </c>
      <c r="AN32" s="30">
        <f t="shared" si="7"/>
        <v>0</v>
      </c>
      <c r="AO32" s="30">
        <f t="shared" si="7"/>
        <v>0</v>
      </c>
      <c r="AP32" s="30">
        <f t="shared" si="7"/>
        <v>0</v>
      </c>
      <c r="AQ32" s="30">
        <f t="shared" si="7"/>
        <v>0</v>
      </c>
      <c r="AR32" s="30">
        <f t="shared" si="7"/>
        <v>0</v>
      </c>
      <c r="AS32" s="30">
        <f t="shared" si="7"/>
        <v>0</v>
      </c>
      <c r="AT32" s="30">
        <f t="shared" si="7"/>
        <v>0</v>
      </c>
      <c r="AU32" s="30">
        <f t="shared" si="7"/>
        <v>0</v>
      </c>
      <c r="AV32" s="30">
        <f t="shared" si="7"/>
        <v>40.68248695977934</v>
      </c>
      <c r="AW32" s="30">
        <f t="shared" si="7"/>
        <v>0.42947434641910004</v>
      </c>
      <c r="AX32" s="30">
        <f t="shared" si="7"/>
        <v>0</v>
      </c>
      <c r="AY32" s="30">
        <f t="shared" si="7"/>
        <v>0</v>
      </c>
      <c r="AZ32" s="30">
        <f t="shared" si="7"/>
        <v>1.1848294712894</v>
      </c>
      <c r="BA32" s="30">
        <f t="shared" si="7"/>
        <v>0</v>
      </c>
      <c r="BB32" s="30">
        <f t="shared" si="7"/>
        <v>0</v>
      </c>
      <c r="BC32" s="30">
        <f t="shared" si="7"/>
        <v>0</v>
      </c>
      <c r="BD32" s="30">
        <f t="shared" si="7"/>
        <v>0</v>
      </c>
      <c r="BE32" s="30">
        <f t="shared" si="7"/>
        <v>0</v>
      </c>
      <c r="BF32" s="30">
        <f t="shared" si="7"/>
        <v>9.841670460628595</v>
      </c>
      <c r="BG32" s="43">
        <f t="shared" si="7"/>
        <v>3.2296774E-06</v>
      </c>
      <c r="BH32" s="30">
        <f t="shared" si="7"/>
        <v>0</v>
      </c>
      <c r="BI32" s="30">
        <f t="shared" si="7"/>
        <v>0</v>
      </c>
      <c r="BJ32" s="30">
        <f t="shared" si="7"/>
        <v>0.019457753129000003</v>
      </c>
      <c r="BK32" s="31">
        <f>SUM(C32:BJ32)</f>
        <v>53.402015029952025</v>
      </c>
    </row>
    <row r="33" spans="1:63" ht="12.75">
      <c r="A33" s="16" t="s">
        <v>43</v>
      </c>
      <c r="B33" s="20" t="s">
        <v>16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9"/>
    </row>
    <row r="34" spans="1:63" ht="12.75">
      <c r="A34" s="16"/>
      <c r="B34" s="21" t="s">
        <v>68</v>
      </c>
      <c r="C34" s="32">
        <v>0</v>
      </c>
      <c r="D34" s="32">
        <v>0.2679793532903</v>
      </c>
      <c r="E34" s="32">
        <v>0</v>
      </c>
      <c r="F34" s="32">
        <v>0</v>
      </c>
      <c r="G34" s="32">
        <v>0</v>
      </c>
      <c r="H34" s="32">
        <v>0.08226764299949998</v>
      </c>
      <c r="I34" s="33">
        <v>30.7000987809353</v>
      </c>
      <c r="J34" s="33">
        <v>0</v>
      </c>
      <c r="K34" s="33">
        <v>0</v>
      </c>
      <c r="L34" s="34">
        <v>7.2688274576772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0.0436443818706</v>
      </c>
      <c r="S34" s="33">
        <v>5.0842632024838</v>
      </c>
      <c r="T34" s="33">
        <v>0</v>
      </c>
      <c r="U34" s="33">
        <v>0</v>
      </c>
      <c r="V34" s="33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14.305545563096699</v>
      </c>
      <c r="AS34" s="32">
        <v>0</v>
      </c>
      <c r="AT34" s="32">
        <v>0</v>
      </c>
      <c r="AU34" s="32">
        <v>0</v>
      </c>
      <c r="AV34" s="32">
        <v>10.088685563439</v>
      </c>
      <c r="AW34" s="33">
        <v>33.41667210199919</v>
      </c>
      <c r="AX34" s="33">
        <v>0</v>
      </c>
      <c r="AY34" s="33">
        <v>0</v>
      </c>
      <c r="AZ34" s="34">
        <v>13.817150221902502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8.896165732832701</v>
      </c>
      <c r="BG34" s="33">
        <v>1.1816236483868001</v>
      </c>
      <c r="BH34" s="33">
        <v>0</v>
      </c>
      <c r="BI34" s="33">
        <v>0</v>
      </c>
      <c r="BJ34" s="34">
        <v>0.0396403951289</v>
      </c>
      <c r="BK34" s="35">
        <v>125.19256404604248</v>
      </c>
    </row>
    <row r="35" spans="1:63" ht="12.75">
      <c r="A35" s="16"/>
      <c r="B35" s="21" t="s">
        <v>69</v>
      </c>
      <c r="C35" s="32">
        <v>0</v>
      </c>
      <c r="D35" s="32">
        <v>0.3327549994838</v>
      </c>
      <c r="E35" s="32">
        <v>0</v>
      </c>
      <c r="F35" s="32">
        <v>0</v>
      </c>
      <c r="G35" s="32">
        <v>0</v>
      </c>
      <c r="H35" s="32">
        <v>0.14361926877349998</v>
      </c>
      <c r="I35" s="33">
        <v>0</v>
      </c>
      <c r="J35" s="33">
        <v>0</v>
      </c>
      <c r="K35" s="33">
        <v>0</v>
      </c>
      <c r="L35" s="34">
        <v>0.05561406870949999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0.08045486448290001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3">
        <v>0</v>
      </c>
      <c r="AS35" s="32">
        <v>0</v>
      </c>
      <c r="AT35" s="32">
        <v>0</v>
      </c>
      <c r="AU35" s="32">
        <v>0</v>
      </c>
      <c r="AV35" s="32">
        <v>25.146555617711112</v>
      </c>
      <c r="AW35" s="33">
        <v>0.8993072542239998</v>
      </c>
      <c r="AX35" s="33">
        <v>0.000855232258</v>
      </c>
      <c r="AY35" s="33">
        <v>0</v>
      </c>
      <c r="AZ35" s="34">
        <v>3.7724656615475003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17.069938738894514</v>
      </c>
      <c r="BG35" s="33">
        <v>0.0424623217095</v>
      </c>
      <c r="BH35" s="33">
        <v>0</v>
      </c>
      <c r="BI35" s="33">
        <v>0</v>
      </c>
      <c r="BJ35" s="34">
        <v>0.0292542769999</v>
      </c>
      <c r="BK35" s="35">
        <v>47.573282304794226</v>
      </c>
    </row>
    <row r="36" spans="1:63" ht="12.75">
      <c r="A36" s="16"/>
      <c r="B36" s="21" t="s">
        <v>70</v>
      </c>
      <c r="C36" s="32">
        <v>0</v>
      </c>
      <c r="D36" s="32">
        <v>0.21937872051610002</v>
      </c>
      <c r="E36" s="32">
        <v>0</v>
      </c>
      <c r="F36" s="32">
        <v>0</v>
      </c>
      <c r="G36" s="32">
        <v>0</v>
      </c>
      <c r="H36" s="32">
        <v>1.1457438948697</v>
      </c>
      <c r="I36" s="33">
        <v>0.036106005</v>
      </c>
      <c r="J36" s="33">
        <v>0</v>
      </c>
      <c r="K36" s="33">
        <v>0</v>
      </c>
      <c r="L36" s="34">
        <v>1.1738646542256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0.2677481199985</v>
      </c>
      <c r="S36" s="33">
        <v>0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16.134043096706854</v>
      </c>
      <c r="AW36" s="33">
        <v>0.14118985767689998</v>
      </c>
      <c r="AX36" s="33">
        <v>0</v>
      </c>
      <c r="AY36" s="33">
        <v>0</v>
      </c>
      <c r="AZ36" s="34">
        <v>2.3376688012572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3.6892184472421</v>
      </c>
      <c r="BG36" s="33">
        <v>0.13179055706419998</v>
      </c>
      <c r="BH36" s="33">
        <v>0</v>
      </c>
      <c r="BI36" s="33">
        <v>0</v>
      </c>
      <c r="BJ36" s="34">
        <v>1.4272625058384</v>
      </c>
      <c r="BK36" s="35">
        <v>26.704014660395554</v>
      </c>
    </row>
    <row r="37" spans="1:63" ht="12.75">
      <c r="A37" s="16"/>
      <c r="B37" s="21" t="s">
        <v>71</v>
      </c>
      <c r="C37" s="32">
        <v>0</v>
      </c>
      <c r="D37" s="32">
        <v>0.0970646223225</v>
      </c>
      <c r="E37" s="32">
        <v>0</v>
      </c>
      <c r="F37" s="32">
        <v>0</v>
      </c>
      <c r="G37" s="32">
        <v>0</v>
      </c>
      <c r="H37" s="32">
        <v>0.0685712245477</v>
      </c>
      <c r="I37" s="33">
        <v>0</v>
      </c>
      <c r="J37" s="33">
        <v>0</v>
      </c>
      <c r="K37" s="33">
        <v>0</v>
      </c>
      <c r="L37" s="34">
        <v>0.0091260249032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0.023877763193199997</v>
      </c>
      <c r="S37" s="33">
        <v>0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3.473284876237399</v>
      </c>
      <c r="AW37" s="33">
        <v>0.09544745380570001</v>
      </c>
      <c r="AX37" s="33">
        <v>0</v>
      </c>
      <c r="AY37" s="33">
        <v>0</v>
      </c>
      <c r="AZ37" s="34">
        <v>0.27207769893530004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1.0517762820514998</v>
      </c>
      <c r="BG37" s="33">
        <v>0.0200027996128</v>
      </c>
      <c r="BH37" s="33">
        <v>0</v>
      </c>
      <c r="BI37" s="33">
        <v>0</v>
      </c>
      <c r="BJ37" s="34">
        <v>0.0022350258387000004</v>
      </c>
      <c r="BK37" s="35">
        <v>5.113463771447999</v>
      </c>
    </row>
    <row r="38" spans="1:63" ht="12.75">
      <c r="A38" s="16"/>
      <c r="B38" s="21" t="s">
        <v>72</v>
      </c>
      <c r="C38" s="32">
        <v>0</v>
      </c>
      <c r="D38" s="32">
        <v>0.0062479555161</v>
      </c>
      <c r="E38" s="32">
        <v>0</v>
      </c>
      <c r="F38" s="32">
        <v>0</v>
      </c>
      <c r="G38" s="32">
        <v>0</v>
      </c>
      <c r="H38" s="32">
        <v>0.0089853797418</v>
      </c>
      <c r="I38" s="33">
        <v>0.0005232839032</v>
      </c>
      <c r="J38" s="33">
        <v>0</v>
      </c>
      <c r="K38" s="33">
        <v>0</v>
      </c>
      <c r="L38" s="34">
        <v>0.0585854560644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0.0036932692257000002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0.2762228798361999</v>
      </c>
      <c r="AW38" s="33">
        <v>0</v>
      </c>
      <c r="AX38" s="33">
        <v>0</v>
      </c>
      <c r="AY38" s="33">
        <v>0</v>
      </c>
      <c r="AZ38" s="34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0.031698389935100005</v>
      </c>
      <c r="BG38" s="33">
        <v>0</v>
      </c>
      <c r="BH38" s="33">
        <v>0</v>
      </c>
      <c r="BI38" s="33">
        <v>0</v>
      </c>
      <c r="BJ38" s="34">
        <v>0</v>
      </c>
      <c r="BK38" s="35">
        <v>0.38595661422249994</v>
      </c>
    </row>
    <row r="39" spans="1:63" ht="12.75">
      <c r="A39" s="16"/>
      <c r="B39" s="21" t="s">
        <v>73</v>
      </c>
      <c r="C39" s="32">
        <v>0</v>
      </c>
      <c r="D39" s="32">
        <v>0.6436759545483</v>
      </c>
      <c r="E39" s="32">
        <v>0</v>
      </c>
      <c r="F39" s="32">
        <v>0</v>
      </c>
      <c r="G39" s="32">
        <v>0</v>
      </c>
      <c r="H39" s="32">
        <v>0.19714377835420002</v>
      </c>
      <c r="I39" s="33">
        <v>0</v>
      </c>
      <c r="J39" s="33">
        <v>0</v>
      </c>
      <c r="K39" s="33">
        <v>0</v>
      </c>
      <c r="L39" s="34">
        <v>0.000877517387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0.0407147958704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125.50393614837975</v>
      </c>
      <c r="AW39" s="33">
        <v>3.257091387576399</v>
      </c>
      <c r="AX39" s="33">
        <v>0</v>
      </c>
      <c r="AY39" s="33">
        <v>0</v>
      </c>
      <c r="AZ39" s="33">
        <v>2.6630577883219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89.03208773449914</v>
      </c>
      <c r="BG39" s="33">
        <v>0.5890759092560003</v>
      </c>
      <c r="BH39" s="33">
        <v>0</v>
      </c>
      <c r="BI39" s="33">
        <v>0</v>
      </c>
      <c r="BJ39" s="34">
        <v>0.0029018532258</v>
      </c>
      <c r="BK39" s="35">
        <v>221.93056286741893</v>
      </c>
    </row>
    <row r="40" spans="1:63" ht="12.75">
      <c r="A40" s="16"/>
      <c r="B40" s="21" t="s">
        <v>67</v>
      </c>
      <c r="C40" s="32">
        <v>0</v>
      </c>
      <c r="D40" s="32">
        <v>0.0974848026774</v>
      </c>
      <c r="E40" s="32">
        <v>0</v>
      </c>
      <c r="F40" s="32">
        <v>0</v>
      </c>
      <c r="G40" s="32">
        <v>0</v>
      </c>
      <c r="H40" s="32">
        <v>0.056211669257599996</v>
      </c>
      <c r="I40" s="33">
        <v>0</v>
      </c>
      <c r="J40" s="33">
        <v>0</v>
      </c>
      <c r="K40" s="33">
        <v>0</v>
      </c>
      <c r="L40" s="34">
        <v>0.0016558770321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0.0281727748705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3.969568398180402</v>
      </c>
      <c r="AW40" s="33">
        <v>0.0006963689031000001</v>
      </c>
      <c r="AX40" s="33">
        <v>0</v>
      </c>
      <c r="AY40" s="33">
        <v>0</v>
      </c>
      <c r="AZ40" s="34">
        <v>0.5838216182253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1.5370978983490995</v>
      </c>
      <c r="BG40" s="33">
        <v>0</v>
      </c>
      <c r="BH40" s="33">
        <v>0</v>
      </c>
      <c r="BI40" s="33">
        <v>0</v>
      </c>
      <c r="BJ40" s="34">
        <v>0</v>
      </c>
      <c r="BK40" s="35">
        <v>6.274709407495501</v>
      </c>
    </row>
    <row r="41" spans="1:63" ht="12.75">
      <c r="A41" s="16"/>
      <c r="B41" s="22" t="s">
        <v>52</v>
      </c>
      <c r="C41" s="30">
        <f>SUM(C34:C40)</f>
        <v>0</v>
      </c>
      <c r="D41" s="30">
        <f aca="true" t="shared" si="8" ref="D41:BJ41">SUM(D34:D40)</f>
        <v>1.6645864083545001</v>
      </c>
      <c r="E41" s="30">
        <f t="shared" si="8"/>
        <v>0</v>
      </c>
      <c r="F41" s="30">
        <f t="shared" si="8"/>
        <v>0</v>
      </c>
      <c r="G41" s="30">
        <f t="shared" si="8"/>
        <v>0</v>
      </c>
      <c r="H41" s="30">
        <f t="shared" si="8"/>
        <v>1.7025428585440001</v>
      </c>
      <c r="I41" s="30">
        <f t="shared" si="8"/>
        <v>30.7367280698385</v>
      </c>
      <c r="J41" s="30">
        <f t="shared" si="8"/>
        <v>0</v>
      </c>
      <c r="K41" s="30">
        <f t="shared" si="8"/>
        <v>0</v>
      </c>
      <c r="L41" s="30">
        <f t="shared" si="8"/>
        <v>8.568551055998999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0">
        <f t="shared" si="8"/>
        <v>0</v>
      </c>
      <c r="R41" s="30">
        <f t="shared" si="8"/>
        <v>0.48830596951180005</v>
      </c>
      <c r="S41" s="30">
        <f t="shared" si="8"/>
        <v>5.0842632024838</v>
      </c>
      <c r="T41" s="30">
        <f t="shared" si="8"/>
        <v>0</v>
      </c>
      <c r="U41" s="30">
        <f t="shared" si="8"/>
        <v>0</v>
      </c>
      <c r="V41" s="30">
        <f t="shared" si="8"/>
        <v>0</v>
      </c>
      <c r="W41" s="30">
        <f t="shared" si="8"/>
        <v>0</v>
      </c>
      <c r="X41" s="30">
        <f t="shared" si="8"/>
        <v>0</v>
      </c>
      <c r="Y41" s="30">
        <f t="shared" si="8"/>
        <v>0</v>
      </c>
      <c r="Z41" s="30">
        <f t="shared" si="8"/>
        <v>0</v>
      </c>
      <c r="AA41" s="30">
        <f t="shared" si="8"/>
        <v>0</v>
      </c>
      <c r="AB41" s="30">
        <f t="shared" si="8"/>
        <v>0</v>
      </c>
      <c r="AC41" s="30">
        <f t="shared" si="8"/>
        <v>0</v>
      </c>
      <c r="AD41" s="30">
        <f t="shared" si="8"/>
        <v>0</v>
      </c>
      <c r="AE41" s="30">
        <f t="shared" si="8"/>
        <v>0</v>
      </c>
      <c r="AF41" s="30">
        <f t="shared" si="8"/>
        <v>0</v>
      </c>
      <c r="AG41" s="30">
        <f t="shared" si="8"/>
        <v>0</v>
      </c>
      <c r="AH41" s="30">
        <f t="shared" si="8"/>
        <v>0</v>
      </c>
      <c r="AI41" s="30">
        <f t="shared" si="8"/>
        <v>0</v>
      </c>
      <c r="AJ41" s="30">
        <f t="shared" si="8"/>
        <v>0</v>
      </c>
      <c r="AK41" s="30">
        <f t="shared" si="8"/>
        <v>0</v>
      </c>
      <c r="AL41" s="30">
        <f t="shared" si="8"/>
        <v>0</v>
      </c>
      <c r="AM41" s="30">
        <f t="shared" si="8"/>
        <v>0</v>
      </c>
      <c r="AN41" s="30">
        <f t="shared" si="8"/>
        <v>0</v>
      </c>
      <c r="AO41" s="30">
        <f t="shared" si="8"/>
        <v>0</v>
      </c>
      <c r="AP41" s="30">
        <f t="shared" si="8"/>
        <v>0</v>
      </c>
      <c r="AQ41" s="30">
        <f t="shared" si="8"/>
        <v>0</v>
      </c>
      <c r="AR41" s="30">
        <f t="shared" si="8"/>
        <v>14.305545563096699</v>
      </c>
      <c r="AS41" s="30">
        <f t="shared" si="8"/>
        <v>0</v>
      </c>
      <c r="AT41" s="30">
        <f t="shared" si="8"/>
        <v>0</v>
      </c>
      <c r="AU41" s="30">
        <f t="shared" si="8"/>
        <v>0</v>
      </c>
      <c r="AV41" s="30">
        <f t="shared" si="8"/>
        <v>184.5922965804907</v>
      </c>
      <c r="AW41" s="30">
        <f t="shared" si="8"/>
        <v>37.810404424185286</v>
      </c>
      <c r="AX41" s="30">
        <f t="shared" si="8"/>
        <v>0.000855232258</v>
      </c>
      <c r="AY41" s="30">
        <f t="shared" si="8"/>
        <v>0</v>
      </c>
      <c r="AZ41" s="30">
        <f t="shared" si="8"/>
        <v>23.446241790189703</v>
      </c>
      <c r="BA41" s="30">
        <f t="shared" si="8"/>
        <v>0</v>
      </c>
      <c r="BB41" s="30">
        <f t="shared" si="8"/>
        <v>0</v>
      </c>
      <c r="BC41" s="30">
        <f t="shared" si="8"/>
        <v>0</v>
      </c>
      <c r="BD41" s="30">
        <f t="shared" si="8"/>
        <v>0</v>
      </c>
      <c r="BE41" s="30">
        <f t="shared" si="8"/>
        <v>0</v>
      </c>
      <c r="BF41" s="30">
        <f t="shared" si="8"/>
        <v>121.30798322380416</v>
      </c>
      <c r="BG41" s="30">
        <f t="shared" si="8"/>
        <v>1.9649552360293003</v>
      </c>
      <c r="BH41" s="30">
        <f t="shared" si="8"/>
        <v>0</v>
      </c>
      <c r="BI41" s="30">
        <f t="shared" si="8"/>
        <v>0</v>
      </c>
      <c r="BJ41" s="30">
        <f t="shared" si="8"/>
        <v>1.5012940570317002</v>
      </c>
      <c r="BK41" s="31">
        <f>SUM(C41:BJ41)</f>
        <v>433.17455367181714</v>
      </c>
    </row>
    <row r="42" spans="1:63" ht="12.75">
      <c r="A42" s="16"/>
      <c r="B42" s="22" t="s">
        <v>50</v>
      </c>
      <c r="C42" s="30">
        <f>+C32+C41</f>
        <v>0</v>
      </c>
      <c r="D42" s="30">
        <f aca="true" t="shared" si="9" ref="D42:BJ42">+D32+D41</f>
        <v>2.3520368700964003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2.1387766246721</v>
      </c>
      <c r="I42" s="30">
        <f t="shared" si="9"/>
        <v>30.7367280698385</v>
      </c>
      <c r="J42" s="30">
        <f t="shared" si="9"/>
        <v>0</v>
      </c>
      <c r="K42" s="30">
        <f t="shared" si="9"/>
        <v>0</v>
      </c>
      <c r="L42" s="30">
        <f t="shared" si="9"/>
        <v>8.570427603450499</v>
      </c>
      <c r="M42" s="30">
        <f t="shared" si="9"/>
        <v>0</v>
      </c>
      <c r="N42" s="30">
        <f t="shared" si="9"/>
        <v>0</v>
      </c>
      <c r="O42" s="30">
        <f t="shared" si="9"/>
        <v>0</v>
      </c>
      <c r="P42" s="30">
        <f t="shared" si="9"/>
        <v>0</v>
      </c>
      <c r="Q42" s="30">
        <f t="shared" si="9"/>
        <v>0</v>
      </c>
      <c r="R42" s="30">
        <f t="shared" si="9"/>
        <v>0.6068380032195</v>
      </c>
      <c r="S42" s="30">
        <f t="shared" si="9"/>
        <v>5.0842632024838</v>
      </c>
      <c r="T42" s="30">
        <f t="shared" si="9"/>
        <v>0</v>
      </c>
      <c r="U42" s="30">
        <f t="shared" si="9"/>
        <v>0</v>
      </c>
      <c r="V42" s="30">
        <f t="shared" si="9"/>
        <v>0</v>
      </c>
      <c r="W42" s="30">
        <f t="shared" si="9"/>
        <v>0</v>
      </c>
      <c r="X42" s="30">
        <f t="shared" si="9"/>
        <v>0</v>
      </c>
      <c r="Y42" s="30">
        <f t="shared" si="9"/>
        <v>0</v>
      </c>
      <c r="Z42" s="30">
        <f t="shared" si="9"/>
        <v>0</v>
      </c>
      <c r="AA42" s="30">
        <f t="shared" si="9"/>
        <v>0</v>
      </c>
      <c r="AB42" s="30">
        <f t="shared" si="9"/>
        <v>0</v>
      </c>
      <c r="AC42" s="30">
        <f t="shared" si="9"/>
        <v>0</v>
      </c>
      <c r="AD42" s="30">
        <f t="shared" si="9"/>
        <v>0</v>
      </c>
      <c r="AE42" s="30">
        <f t="shared" si="9"/>
        <v>0</v>
      </c>
      <c r="AF42" s="30">
        <f t="shared" si="9"/>
        <v>0</v>
      </c>
      <c r="AG42" s="30">
        <f t="shared" si="9"/>
        <v>0</v>
      </c>
      <c r="AH42" s="30">
        <f t="shared" si="9"/>
        <v>0</v>
      </c>
      <c r="AI42" s="30">
        <f t="shared" si="9"/>
        <v>0</v>
      </c>
      <c r="AJ42" s="30">
        <f t="shared" si="9"/>
        <v>0</v>
      </c>
      <c r="AK42" s="30">
        <f t="shared" si="9"/>
        <v>0</v>
      </c>
      <c r="AL42" s="30">
        <f t="shared" si="9"/>
        <v>0</v>
      </c>
      <c r="AM42" s="30">
        <f t="shared" si="9"/>
        <v>0</v>
      </c>
      <c r="AN42" s="30">
        <f t="shared" si="9"/>
        <v>0</v>
      </c>
      <c r="AO42" s="30">
        <f t="shared" si="9"/>
        <v>0</v>
      </c>
      <c r="AP42" s="30">
        <f t="shared" si="9"/>
        <v>0</v>
      </c>
      <c r="AQ42" s="30">
        <f t="shared" si="9"/>
        <v>0</v>
      </c>
      <c r="AR42" s="30">
        <f t="shared" si="9"/>
        <v>14.305545563096699</v>
      </c>
      <c r="AS42" s="30">
        <f t="shared" si="9"/>
        <v>0</v>
      </c>
      <c r="AT42" s="30">
        <f t="shared" si="9"/>
        <v>0</v>
      </c>
      <c r="AU42" s="30">
        <f t="shared" si="9"/>
        <v>0</v>
      </c>
      <c r="AV42" s="30">
        <f t="shared" si="9"/>
        <v>225.27478354027005</v>
      </c>
      <c r="AW42" s="30">
        <f t="shared" si="9"/>
        <v>38.239878770604385</v>
      </c>
      <c r="AX42" s="30">
        <f t="shared" si="9"/>
        <v>0.000855232258</v>
      </c>
      <c r="AY42" s="30">
        <f t="shared" si="9"/>
        <v>0</v>
      </c>
      <c r="AZ42" s="30">
        <f t="shared" si="9"/>
        <v>24.631071261479104</v>
      </c>
      <c r="BA42" s="30">
        <f t="shared" si="9"/>
        <v>0</v>
      </c>
      <c r="BB42" s="30">
        <f t="shared" si="9"/>
        <v>0</v>
      </c>
      <c r="BC42" s="30">
        <f t="shared" si="9"/>
        <v>0</v>
      </c>
      <c r="BD42" s="30">
        <f t="shared" si="9"/>
        <v>0</v>
      </c>
      <c r="BE42" s="30">
        <f t="shared" si="9"/>
        <v>0</v>
      </c>
      <c r="BF42" s="30">
        <f t="shared" si="9"/>
        <v>131.14965368443276</v>
      </c>
      <c r="BG42" s="30">
        <f t="shared" si="9"/>
        <v>1.9649584657067003</v>
      </c>
      <c r="BH42" s="30">
        <f t="shared" si="9"/>
        <v>0</v>
      </c>
      <c r="BI42" s="30">
        <f t="shared" si="9"/>
        <v>0</v>
      </c>
      <c r="BJ42" s="30">
        <f t="shared" si="9"/>
        <v>1.5207518101607003</v>
      </c>
      <c r="BK42" s="31">
        <f>SUM(C42:BJ42)</f>
        <v>486.5765687017692</v>
      </c>
    </row>
    <row r="43" spans="1:63" ht="3" customHeight="1">
      <c r="A43" s="16"/>
      <c r="B43" s="20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9"/>
    </row>
    <row r="44" spans="1:63" ht="12.75">
      <c r="A44" s="16" t="s">
        <v>17</v>
      </c>
      <c r="B44" s="19" t="s">
        <v>8</v>
      </c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9"/>
    </row>
    <row r="45" spans="1:63" ht="12.75">
      <c r="A45" s="16" t="s">
        <v>42</v>
      </c>
      <c r="B45" s="20" t="s">
        <v>18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9"/>
    </row>
    <row r="46" spans="1:63" ht="12.75">
      <c r="A46" s="16"/>
      <c r="B46" s="21" t="s">
        <v>39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</row>
    <row r="47" spans="1:63" ht="12.75">
      <c r="A47" s="16"/>
      <c r="B47" s="22" t="s">
        <v>49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2.25" customHeight="1">
      <c r="A48" s="16"/>
      <c r="B48" s="20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9"/>
    </row>
    <row r="49" spans="1:63" ht="12.75">
      <c r="A49" s="16" t="s">
        <v>4</v>
      </c>
      <c r="B49" s="19" t="s">
        <v>9</v>
      </c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9"/>
    </row>
    <row r="50" spans="1:63" ht="12.75">
      <c r="A50" s="16" t="s">
        <v>42</v>
      </c>
      <c r="B50" s="20" t="s">
        <v>19</v>
      </c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9"/>
    </row>
    <row r="51" spans="1:63" ht="12.75">
      <c r="A51" s="16"/>
      <c r="B51" s="21" t="s">
        <v>39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</row>
    <row r="52" spans="1:63" ht="12.75">
      <c r="A52" s="16"/>
      <c r="B52" s="21" t="s">
        <v>51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 ht="12.75">
      <c r="A53" s="16" t="s">
        <v>43</v>
      </c>
      <c r="B53" s="20" t="s">
        <v>20</v>
      </c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9"/>
    </row>
    <row r="54" spans="1:63" ht="12.75">
      <c r="A54" s="16"/>
      <c r="B54" s="21" t="s">
        <v>39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</row>
    <row r="55" spans="1:63" ht="12.75">
      <c r="A55" s="16"/>
      <c r="B55" s="21" t="s">
        <v>52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 ht="12.75">
      <c r="A56" s="16"/>
      <c r="B56" s="22" t="s">
        <v>50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4.5" customHeight="1">
      <c r="A57" s="16"/>
      <c r="B57" s="20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9"/>
    </row>
    <row r="58" spans="1:63" ht="12.75">
      <c r="A58" s="16" t="s">
        <v>21</v>
      </c>
      <c r="B58" s="19" t="s">
        <v>22</v>
      </c>
      <c r="C58" s="5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9"/>
    </row>
    <row r="59" spans="1:63" ht="12.75">
      <c r="A59" s="16" t="s">
        <v>42</v>
      </c>
      <c r="B59" s="20" t="s">
        <v>23</v>
      </c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9"/>
    </row>
    <row r="60" spans="1:63" ht="12.75">
      <c r="A60" s="16"/>
      <c r="B60" s="21" t="s">
        <v>39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</row>
    <row r="61" spans="1:63" ht="12.75">
      <c r="A61" s="16"/>
      <c r="B61" s="22" t="s">
        <v>49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4.5" customHeight="1">
      <c r="A62" s="16"/>
      <c r="B62" s="24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9"/>
    </row>
    <row r="63" spans="1:63" ht="12.75">
      <c r="A63" s="16"/>
      <c r="B63" s="25" t="s">
        <v>59</v>
      </c>
      <c r="C63" s="42">
        <f>+C27+C42+C47+C56+C61</f>
        <v>0</v>
      </c>
      <c r="D63" s="42">
        <f aca="true" t="shared" si="10" ref="D63:BJ63">+D27+D42+D47+D56+D61</f>
        <v>8.472292688967201</v>
      </c>
      <c r="E63" s="42">
        <f t="shared" si="10"/>
        <v>0</v>
      </c>
      <c r="F63" s="42">
        <f t="shared" si="10"/>
        <v>0</v>
      </c>
      <c r="G63" s="42">
        <f t="shared" si="10"/>
        <v>0</v>
      </c>
      <c r="H63" s="42">
        <f t="shared" si="10"/>
        <v>6.1620726311534</v>
      </c>
      <c r="I63" s="42">
        <f t="shared" si="10"/>
        <v>38.692170810257196</v>
      </c>
      <c r="J63" s="42">
        <f t="shared" si="10"/>
        <v>0</v>
      </c>
      <c r="K63" s="42">
        <f t="shared" si="10"/>
        <v>0</v>
      </c>
      <c r="L63" s="42">
        <f t="shared" si="10"/>
        <v>9.835888745095199</v>
      </c>
      <c r="M63" s="42">
        <f t="shared" si="10"/>
        <v>0</v>
      </c>
      <c r="N63" s="42">
        <f t="shared" si="10"/>
        <v>0</v>
      </c>
      <c r="O63" s="42">
        <f t="shared" si="10"/>
        <v>0</v>
      </c>
      <c r="P63" s="42">
        <f t="shared" si="10"/>
        <v>0</v>
      </c>
      <c r="Q63" s="42">
        <f t="shared" si="10"/>
        <v>0</v>
      </c>
      <c r="R63" s="42">
        <f t="shared" si="10"/>
        <v>1.6494910509915999</v>
      </c>
      <c r="S63" s="42">
        <f t="shared" si="10"/>
        <v>5.0842632024838</v>
      </c>
      <c r="T63" s="42">
        <f t="shared" si="10"/>
        <v>2.9262465036128003</v>
      </c>
      <c r="U63" s="42">
        <f t="shared" si="10"/>
        <v>0</v>
      </c>
      <c r="V63" s="42">
        <f t="shared" si="10"/>
        <v>2.3787548844191</v>
      </c>
      <c r="W63" s="42">
        <f t="shared" si="10"/>
        <v>0</v>
      </c>
      <c r="X63" s="42">
        <f t="shared" si="10"/>
        <v>0</v>
      </c>
      <c r="Y63" s="42">
        <f t="shared" si="10"/>
        <v>0</v>
      </c>
      <c r="Z63" s="42">
        <f t="shared" si="10"/>
        <v>0</v>
      </c>
      <c r="AA63" s="42">
        <f t="shared" si="10"/>
        <v>0</v>
      </c>
      <c r="AB63" s="42">
        <f t="shared" si="10"/>
        <v>0</v>
      </c>
      <c r="AC63" s="42">
        <f t="shared" si="10"/>
        <v>0</v>
      </c>
      <c r="AD63" s="42">
        <f t="shared" si="10"/>
        <v>0</v>
      </c>
      <c r="AE63" s="42">
        <f t="shared" si="10"/>
        <v>0</v>
      </c>
      <c r="AF63" s="42">
        <f t="shared" si="10"/>
        <v>0</v>
      </c>
      <c r="AG63" s="42">
        <f t="shared" si="10"/>
        <v>0</v>
      </c>
      <c r="AH63" s="42">
        <f t="shared" si="10"/>
        <v>0</v>
      </c>
      <c r="AI63" s="42">
        <f t="shared" si="10"/>
        <v>0</v>
      </c>
      <c r="AJ63" s="42">
        <f t="shared" si="10"/>
        <v>0</v>
      </c>
      <c r="AK63" s="42">
        <f t="shared" si="10"/>
        <v>0</v>
      </c>
      <c r="AL63" s="42">
        <f t="shared" si="10"/>
        <v>0</v>
      </c>
      <c r="AM63" s="42">
        <f t="shared" si="10"/>
        <v>0</v>
      </c>
      <c r="AN63" s="42">
        <f t="shared" si="10"/>
        <v>0</v>
      </c>
      <c r="AO63" s="42">
        <f t="shared" si="10"/>
        <v>0</v>
      </c>
      <c r="AP63" s="42">
        <f t="shared" si="10"/>
        <v>0</v>
      </c>
      <c r="AQ63" s="42">
        <f t="shared" si="10"/>
        <v>0</v>
      </c>
      <c r="AR63" s="42">
        <f t="shared" si="10"/>
        <v>14.305545563096699</v>
      </c>
      <c r="AS63" s="42">
        <f t="shared" si="10"/>
        <v>0</v>
      </c>
      <c r="AT63" s="42">
        <f t="shared" si="10"/>
        <v>0</v>
      </c>
      <c r="AU63" s="42">
        <f t="shared" si="10"/>
        <v>0</v>
      </c>
      <c r="AV63" s="42">
        <f t="shared" si="10"/>
        <v>234.85463615508866</v>
      </c>
      <c r="AW63" s="42">
        <f t="shared" si="10"/>
        <v>60.761200294474186</v>
      </c>
      <c r="AX63" s="42">
        <f t="shared" si="10"/>
        <v>0.0160688785483</v>
      </c>
      <c r="AY63" s="42">
        <f t="shared" si="10"/>
        <v>0</v>
      </c>
      <c r="AZ63" s="42">
        <f t="shared" si="10"/>
        <v>40.5200189756367</v>
      </c>
      <c r="BA63" s="42">
        <f t="shared" si="10"/>
        <v>0</v>
      </c>
      <c r="BB63" s="42">
        <f t="shared" si="10"/>
        <v>0</v>
      </c>
      <c r="BC63" s="42">
        <f t="shared" si="10"/>
        <v>0</v>
      </c>
      <c r="BD63" s="42">
        <f t="shared" si="10"/>
        <v>0</v>
      </c>
      <c r="BE63" s="42">
        <f t="shared" si="10"/>
        <v>0</v>
      </c>
      <c r="BF63" s="42">
        <f t="shared" si="10"/>
        <v>132.81917145410387</v>
      </c>
      <c r="BG63" s="42">
        <f t="shared" si="10"/>
        <v>2.4475828240292</v>
      </c>
      <c r="BH63" s="42">
        <f t="shared" si="10"/>
        <v>0</v>
      </c>
      <c r="BI63" s="42">
        <f t="shared" si="10"/>
        <v>0</v>
      </c>
      <c r="BJ63" s="42">
        <f t="shared" si="10"/>
        <v>2.9594206787731006</v>
      </c>
      <c r="BK63" s="30">
        <f>SUM(C63:BJ63)</f>
        <v>563.8848253407309</v>
      </c>
    </row>
    <row r="64" spans="1:63" ht="4.5" customHeight="1">
      <c r="A64" s="16"/>
      <c r="B64" s="25"/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8"/>
    </row>
    <row r="65" spans="1:63" ht="14.25" customHeight="1">
      <c r="A65" s="16" t="s">
        <v>5</v>
      </c>
      <c r="B65" s="26" t="s">
        <v>25</v>
      </c>
      <c r="C65" s="76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8"/>
    </row>
    <row r="66" spans="1:63" ht="12.75">
      <c r="A66" s="16"/>
      <c r="B66" s="21" t="s">
        <v>39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</row>
    <row r="67" spans="1:63" ht="13.5" thickBot="1">
      <c r="A67" s="27"/>
      <c r="B67" s="22" t="s">
        <v>49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2" ht="6" customHeight="1">
      <c r="A68" s="4"/>
      <c r="B68" s="18"/>
    </row>
    <row r="69" spans="1:12" ht="12.75">
      <c r="A69" s="4"/>
      <c r="B69" s="4" t="s">
        <v>28</v>
      </c>
      <c r="L69" s="17" t="s">
        <v>40</v>
      </c>
    </row>
    <row r="70" spans="1:12" ht="12.75">
      <c r="A70" s="4"/>
      <c r="B70" s="4" t="s">
        <v>29</v>
      </c>
      <c r="L70" s="4" t="s">
        <v>32</v>
      </c>
    </row>
    <row r="71" ht="12.75">
      <c r="L71" s="4" t="s">
        <v>33</v>
      </c>
    </row>
    <row r="72" spans="2:12" ht="12.75">
      <c r="B72" s="4" t="s">
        <v>35</v>
      </c>
      <c r="L72" s="4" t="s">
        <v>58</v>
      </c>
    </row>
    <row r="73" spans="2:12" ht="12.75">
      <c r="B73" s="4" t="s">
        <v>36</v>
      </c>
      <c r="L73" s="4" t="s">
        <v>60</v>
      </c>
    </row>
    <row r="74" spans="2:12" ht="12.75">
      <c r="B74" s="4"/>
      <c r="L74" s="4" t="s">
        <v>34</v>
      </c>
    </row>
    <row r="80" ht="12.75">
      <c r="B80" s="4"/>
    </row>
  </sheetData>
  <sheetProtection/>
  <mergeCells count="49">
    <mergeCell ref="C62:BK62"/>
    <mergeCell ref="A1:A5"/>
    <mergeCell ref="C45:BK45"/>
    <mergeCell ref="C64:BK64"/>
    <mergeCell ref="C65:BK65"/>
    <mergeCell ref="C49:BK49"/>
    <mergeCell ref="C50:BK50"/>
    <mergeCell ref="C53:BK53"/>
    <mergeCell ref="C57:BK57"/>
    <mergeCell ref="C58:BK58"/>
    <mergeCell ref="C59:BK59"/>
    <mergeCell ref="C30:BK30"/>
    <mergeCell ref="C28:BK28"/>
    <mergeCell ref="C33:BK33"/>
    <mergeCell ref="C43:BK43"/>
    <mergeCell ref="C44:BK44"/>
    <mergeCell ref="C48:BK48"/>
    <mergeCell ref="C1:BK1"/>
    <mergeCell ref="BA3:BJ3"/>
    <mergeCell ref="BK2:BK5"/>
    <mergeCell ref="W3:AF3"/>
    <mergeCell ref="AG3:AP3"/>
    <mergeCell ref="C29:BK29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Anu Suri</cp:lastModifiedBy>
  <cp:lastPrinted>2014-03-24T10:58:12Z</cp:lastPrinted>
  <dcterms:created xsi:type="dcterms:W3CDTF">2014-01-06T04:43:23Z</dcterms:created>
  <dcterms:modified xsi:type="dcterms:W3CDTF">2017-11-07T08:23:45Z</dcterms:modified>
  <cp:category/>
  <cp:version/>
  <cp:contentType/>
  <cp:contentStatus/>
</cp:coreProperties>
</file>