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</sheets>
  <definedNames/>
  <calcPr fullCalcOnLoad="1"/>
</workbook>
</file>

<file path=xl/sharedStrings.xml><?xml version="1.0" encoding="utf-8"?>
<sst xmlns="http://schemas.openxmlformats.org/spreadsheetml/2006/main" count="109" uniqueCount="75">
  <si>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</si>
  <si>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</si>
  <si>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</si>
  <si>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</si>
  <si>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</si>
  <si>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</si>
  <si>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</si>
  <si>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</si>
  <si>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</si>
  <si>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</si>
  <si>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</si>
  <si>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</si>
  <si>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</si>
  <si>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</si>
  <si>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</si>
  <si>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</si>
  <si>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</si>
  <si>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</si>
  <si>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</si>
  <si>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</si>
  <si>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</si>
  <si>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</si>
  <si>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</si>
  <si>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</si>
  <si>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</si>
  <si>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</si>
  <si>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</si>
  <si>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</si>
  <si>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</si>
  <si>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</si>
  <si>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</si>
  <si>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</si>
  <si>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</si>
  <si>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</si>
  <si>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</si>
  <si>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</si>
  <si>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</si>
  <si>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</si>
  <si>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</si>
  <si>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</si>
  <si>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</si>
  <si>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</si>
  <si>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</si>
  <si>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</si>
  <si>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</si>
  <si>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</si>
  <si>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</si>
  <si>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</si>
  <si>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</si>
  <si>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>(f) Sub-Total</t>
  </si>
  <si>
    <t xml:space="preserve"> (e) Sub-Total</t>
  </si>
  <si>
    <t xml:space="preserve"> (d) Sub-Total</t>
  </si>
  <si>
    <t>(c) Sub-Total</t>
  </si>
  <si>
    <t>Infrastructure Debt Funds</t>
  </si>
  <si>
    <t>3 : Banks/FIs</t>
  </si>
  <si>
    <t>GRAND TOTAL (A+B+C+D+E)</t>
  </si>
  <si>
    <t>4 : FIIs/FPIs</t>
  </si>
  <si>
    <t>Taurus Liquid Fund</t>
  </si>
  <si>
    <t>Taurus Gilt Fund</t>
  </si>
  <si>
    <t>Taurus Short Term Income Fund</t>
  </si>
  <si>
    <t>Taurus Ultra Short Term Bond Fund</t>
  </si>
  <si>
    <t>Taurus Dynamic Income Fund</t>
  </si>
  <si>
    <t>Taurus Tax Shield</t>
  </si>
  <si>
    <t>Taurus Banking &amp; Financial Services Fund</t>
  </si>
  <si>
    <t>Taurus Ethical Fund</t>
  </si>
  <si>
    <t>Taurus Infrastructure Fund</t>
  </si>
  <si>
    <t>Taurus Nifty Index Fund</t>
  </si>
  <si>
    <t>Taurus Discovery (Midcap) Fund</t>
  </si>
  <si>
    <t>Taurus Starshare (Multi Cap) Fund</t>
  </si>
  <si>
    <t>Taurus Largecap Equity Fund</t>
  </si>
  <si>
    <t>T30</t>
  </si>
  <si>
    <t xml:space="preserve">T30 : Top 15 cities as identified by AMFI </t>
  </si>
  <si>
    <t>B30</t>
  </si>
  <si>
    <t xml:space="preserve">B30 : Other than T30  </t>
  </si>
  <si>
    <t>Taurus Mutual Fund: Net Assets Under Management (AUM) as on 31/10/2018 (All figures in Rs. Crore)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</si>
</sst>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h:mm:ss\ AM/PM"/>
  </numFmts>
  <fonts count="4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56" applyFont="1">
      <alignment/>
      <protection/>
    </xf>
    <xf numFmtId="2" fontId="4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5" fillId="0" borderId="0" xfId="56" applyNumberFormat="1" applyFont="1">
      <alignment/>
      <protection/>
    </xf>
    <xf numFmtId="2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2" fontId="8" fillId="0" borderId="0" xfId="56" applyNumberFormat="1" applyFont="1">
      <alignment/>
      <protection/>
    </xf>
    <xf numFmtId="0" fontId="8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2" fontId="5" fillId="0" borderId="15" xfId="56" applyNumberFormat="1" applyFont="1" applyFill="1" applyBorder="1">
      <alignment/>
      <protection/>
    </xf>
    <xf numFmtId="0" fontId="2" fillId="0" borderId="16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7" xfId="0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13" xfId="0" applyNumberForma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8" xfId="0" applyNumberForma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49" fontId="44" fillId="0" borderId="19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0" fillId="0" borderId="20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2" fillId="0" borderId="18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2" fontId="3" fillId="0" borderId="21" xfId="56" applyNumberFormat="1" applyFont="1" applyFill="1" applyBorder="1" applyAlignment="1">
      <alignment horizontal="center" vertical="top" wrapText="1"/>
      <protection/>
    </xf>
    <xf numFmtId="2" fontId="3" fillId="0" borderId="22" xfId="56" applyNumberFormat="1" applyFont="1" applyFill="1" applyBorder="1" applyAlignment="1">
      <alignment horizontal="center" vertical="top" wrapText="1"/>
      <protection/>
    </xf>
    <xf numFmtId="2" fontId="3" fillId="0" borderId="23" xfId="56" applyNumberFormat="1" applyFont="1" applyFill="1" applyBorder="1" applyAlignment="1">
      <alignment horizontal="center" vertical="top" wrapText="1"/>
      <protection/>
    </xf>
    <xf numFmtId="2" fontId="7" fillId="0" borderId="21" xfId="56" applyNumberFormat="1" applyFont="1" applyFill="1" applyBorder="1" applyAlignment="1">
      <alignment horizontal="center"/>
      <protection/>
    </xf>
    <xf numFmtId="2" fontId="7" fillId="0" borderId="22" xfId="56" applyNumberFormat="1" applyFont="1" applyFill="1" applyBorder="1" applyAlignment="1">
      <alignment horizontal="center"/>
      <protection/>
    </xf>
    <xf numFmtId="2" fontId="7" fillId="0" borderId="23" xfId="56" applyNumberFormat="1" applyFont="1" applyFill="1" applyBorder="1" applyAlignment="1">
      <alignment horizontal="center"/>
      <protection/>
    </xf>
    <xf numFmtId="3" fontId="7" fillId="0" borderId="24" xfId="56" applyNumberFormat="1" applyFont="1" applyFill="1" applyBorder="1" applyAlignment="1">
      <alignment horizontal="center" vertical="center" wrapText="1"/>
      <protection/>
    </xf>
    <xf numFmtId="3" fontId="7" fillId="0" borderId="25" xfId="56" applyNumberFormat="1" applyFont="1" applyFill="1" applyBorder="1" applyAlignment="1">
      <alignment horizontal="center" vertical="center" wrapText="1"/>
      <protection/>
    </xf>
    <xf numFmtId="3" fontId="7" fillId="0" borderId="26" xfId="56" applyNumberFormat="1" applyFont="1" applyFill="1" applyBorder="1" applyAlignment="1">
      <alignment horizontal="center" vertical="center" wrapText="1"/>
      <protection/>
    </xf>
    <xf numFmtId="2" fontId="7" fillId="0" borderId="27" xfId="56" applyNumberFormat="1" applyFont="1" applyFill="1" applyBorder="1" applyAlignment="1">
      <alignment horizontal="center" vertical="top" wrapText="1"/>
      <protection/>
    </xf>
    <xf numFmtId="2" fontId="7" fillId="0" borderId="28" xfId="56" applyNumberFormat="1" applyFont="1" applyFill="1" applyBorder="1" applyAlignment="1">
      <alignment horizontal="center" vertical="top" wrapText="1"/>
      <protection/>
    </xf>
    <xf numFmtId="2" fontId="7" fillId="0" borderId="29" xfId="56" applyNumberFormat="1" applyFont="1" applyFill="1" applyBorder="1" applyAlignment="1">
      <alignment horizontal="center" vertical="top" wrapText="1"/>
      <protection/>
    </xf>
    <xf numFmtId="49" fontId="44" fillId="0" borderId="30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7" fillId="0" borderId="31" xfId="56" applyNumberFormat="1" applyFont="1" applyFill="1" applyBorder="1" applyAlignment="1">
      <alignment horizontal="center" vertical="top" wrapText="1"/>
      <protection/>
    </xf>
    <xf numFmtId="2" fontId="7" fillId="0" borderId="32" xfId="56" applyNumberFormat="1" applyFont="1" applyFill="1" applyBorder="1" applyAlignment="1">
      <alignment horizontal="center" vertical="top" wrapText="1"/>
      <protection/>
    </xf>
    <xf numFmtId="2" fontId="7" fillId="0" borderId="30" xfId="56" applyNumberFormat="1" applyFont="1" applyFill="1" applyBorder="1" applyAlignment="1">
      <alignment horizontal="center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80"/>
  <sheetViews>
    <sheetView showGridLines="0" tabSelected="1" zoomScale="85" zoomScaleNormal="85" zoomScalePageLayoutView="0" workbookViewId="0" topLeftCell="B1">
      <selection activeCell="B8" sqref="B8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63" width="11.00390625" style="3" customWidth="1"/>
    <col min="64" max="16384" width="9.140625" style="3" customWidth="1"/>
  </cols>
  <sheetData>
    <row r="1" spans="1:82" s="1" customFormat="1" ht="19.5" thickBot="1">
      <c r="A1" s="44" t="s">
        <v>37</v>
      </c>
      <c r="B1" s="64" t="s">
        <v>27</v>
      </c>
      <c r="C1" s="52" t="s">
        <v>74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4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0" customFormat="1" ht="18.75" thickBot="1">
      <c r="A2" s="45"/>
      <c r="B2" s="65"/>
      <c r="C2" s="69" t="s">
        <v>26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1"/>
      <c r="W2" s="69" t="s">
        <v>24</v>
      </c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1"/>
      <c r="AQ2" s="69" t="s">
        <v>25</v>
      </c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1"/>
      <c r="BK2" s="58" t="s">
        <v>22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</row>
    <row r="3" spans="1:82" s="12" customFormat="1" ht="18.75" thickBot="1">
      <c r="A3" s="45"/>
      <c r="B3" s="65"/>
      <c r="C3" s="55" t="s">
        <v>70</v>
      </c>
      <c r="D3" s="56"/>
      <c r="E3" s="56"/>
      <c r="F3" s="56"/>
      <c r="G3" s="56"/>
      <c r="H3" s="56"/>
      <c r="I3" s="56"/>
      <c r="J3" s="56"/>
      <c r="K3" s="56"/>
      <c r="L3" s="57"/>
      <c r="M3" s="55" t="s">
        <v>72</v>
      </c>
      <c r="N3" s="56"/>
      <c r="O3" s="56"/>
      <c r="P3" s="56"/>
      <c r="Q3" s="56"/>
      <c r="R3" s="56"/>
      <c r="S3" s="56"/>
      <c r="T3" s="56"/>
      <c r="U3" s="56"/>
      <c r="V3" s="57"/>
      <c r="W3" s="55" t="s">
        <v>70</v>
      </c>
      <c r="X3" s="56"/>
      <c r="Y3" s="56"/>
      <c r="Z3" s="56"/>
      <c r="AA3" s="56"/>
      <c r="AB3" s="56"/>
      <c r="AC3" s="56"/>
      <c r="AD3" s="56"/>
      <c r="AE3" s="56"/>
      <c r="AF3" s="57"/>
      <c r="AG3" s="55" t="s">
        <v>72</v>
      </c>
      <c r="AH3" s="56"/>
      <c r="AI3" s="56"/>
      <c r="AJ3" s="56"/>
      <c r="AK3" s="56"/>
      <c r="AL3" s="56"/>
      <c r="AM3" s="56"/>
      <c r="AN3" s="56"/>
      <c r="AO3" s="56"/>
      <c r="AP3" s="57"/>
      <c r="AQ3" s="55" t="s">
        <v>70</v>
      </c>
      <c r="AR3" s="56"/>
      <c r="AS3" s="56"/>
      <c r="AT3" s="56"/>
      <c r="AU3" s="56"/>
      <c r="AV3" s="56"/>
      <c r="AW3" s="56"/>
      <c r="AX3" s="56"/>
      <c r="AY3" s="56"/>
      <c r="AZ3" s="57"/>
      <c r="BA3" s="55" t="s">
        <v>72</v>
      </c>
      <c r="BB3" s="56"/>
      <c r="BC3" s="56"/>
      <c r="BD3" s="56"/>
      <c r="BE3" s="56"/>
      <c r="BF3" s="56"/>
      <c r="BG3" s="56"/>
      <c r="BH3" s="56"/>
      <c r="BI3" s="56"/>
      <c r="BJ3" s="57"/>
      <c r="BK3" s="59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</row>
    <row r="4" spans="1:82" s="12" customFormat="1" ht="18">
      <c r="A4" s="45"/>
      <c r="B4" s="65"/>
      <c r="C4" s="72" t="s">
        <v>33</v>
      </c>
      <c r="D4" s="73"/>
      <c r="E4" s="73"/>
      <c r="F4" s="73"/>
      <c r="G4" s="74"/>
      <c r="H4" s="61" t="s">
        <v>34</v>
      </c>
      <c r="I4" s="62"/>
      <c r="J4" s="62"/>
      <c r="K4" s="62"/>
      <c r="L4" s="63"/>
      <c r="M4" s="72" t="s">
        <v>33</v>
      </c>
      <c r="N4" s="73"/>
      <c r="O4" s="73"/>
      <c r="P4" s="73"/>
      <c r="Q4" s="74"/>
      <c r="R4" s="61" t="s">
        <v>34</v>
      </c>
      <c r="S4" s="62"/>
      <c r="T4" s="62"/>
      <c r="U4" s="62"/>
      <c r="V4" s="63"/>
      <c r="W4" s="72" t="s">
        <v>33</v>
      </c>
      <c r="X4" s="73"/>
      <c r="Y4" s="73"/>
      <c r="Z4" s="73"/>
      <c r="AA4" s="74"/>
      <c r="AB4" s="61" t="s">
        <v>34</v>
      </c>
      <c r="AC4" s="62"/>
      <c r="AD4" s="62"/>
      <c r="AE4" s="62"/>
      <c r="AF4" s="63"/>
      <c r="AG4" s="72" t="s">
        <v>33</v>
      </c>
      <c r="AH4" s="73"/>
      <c r="AI4" s="73"/>
      <c r="AJ4" s="73"/>
      <c r="AK4" s="74"/>
      <c r="AL4" s="61" t="s">
        <v>34</v>
      </c>
      <c r="AM4" s="62"/>
      <c r="AN4" s="62"/>
      <c r="AO4" s="62"/>
      <c r="AP4" s="63"/>
      <c r="AQ4" s="72" t="s">
        <v>33</v>
      </c>
      <c r="AR4" s="73"/>
      <c r="AS4" s="73"/>
      <c r="AT4" s="73"/>
      <c r="AU4" s="74"/>
      <c r="AV4" s="61" t="s">
        <v>34</v>
      </c>
      <c r="AW4" s="62"/>
      <c r="AX4" s="62"/>
      <c r="AY4" s="62"/>
      <c r="AZ4" s="63"/>
      <c r="BA4" s="72" t="s">
        <v>33</v>
      </c>
      <c r="BB4" s="73"/>
      <c r="BC4" s="73"/>
      <c r="BD4" s="73"/>
      <c r="BE4" s="74"/>
      <c r="BF4" s="61" t="s">
        <v>34</v>
      </c>
      <c r="BG4" s="62"/>
      <c r="BH4" s="62"/>
      <c r="BI4" s="62"/>
      <c r="BJ4" s="63"/>
      <c r="BK4" s="59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</row>
    <row r="5" spans="1:107" s="8" customFormat="1" ht="15" customHeight="1">
      <c r="A5" s="45"/>
      <c r="B5" s="65"/>
      <c r="C5" s="14">
        <v>1</v>
      </c>
      <c r="D5" s="13">
        <v>2</v>
      </c>
      <c r="E5" s="13">
        <v>3</v>
      </c>
      <c r="F5" s="13">
        <v>4</v>
      </c>
      <c r="G5" s="15">
        <v>5</v>
      </c>
      <c r="H5" s="14">
        <v>1</v>
      </c>
      <c r="I5" s="13">
        <v>2</v>
      </c>
      <c r="J5" s="13">
        <v>3</v>
      </c>
      <c r="K5" s="13">
        <v>4</v>
      </c>
      <c r="L5" s="15">
        <v>5</v>
      </c>
      <c r="M5" s="14">
        <v>1</v>
      </c>
      <c r="N5" s="13">
        <v>2</v>
      </c>
      <c r="O5" s="13">
        <v>3</v>
      </c>
      <c r="P5" s="13">
        <v>4</v>
      </c>
      <c r="Q5" s="15">
        <v>5</v>
      </c>
      <c r="R5" s="14">
        <v>1</v>
      </c>
      <c r="S5" s="13">
        <v>2</v>
      </c>
      <c r="T5" s="13">
        <v>3</v>
      </c>
      <c r="U5" s="13">
        <v>4</v>
      </c>
      <c r="V5" s="15">
        <v>5</v>
      </c>
      <c r="W5" s="14">
        <v>1</v>
      </c>
      <c r="X5" s="13">
        <v>2</v>
      </c>
      <c r="Y5" s="13">
        <v>3</v>
      </c>
      <c r="Z5" s="13">
        <v>4</v>
      </c>
      <c r="AA5" s="15">
        <v>5</v>
      </c>
      <c r="AB5" s="14">
        <v>1</v>
      </c>
      <c r="AC5" s="13">
        <v>2</v>
      </c>
      <c r="AD5" s="13">
        <v>3</v>
      </c>
      <c r="AE5" s="13">
        <v>4</v>
      </c>
      <c r="AF5" s="15">
        <v>5</v>
      </c>
      <c r="AG5" s="14">
        <v>1</v>
      </c>
      <c r="AH5" s="13">
        <v>2</v>
      </c>
      <c r="AI5" s="13">
        <v>3</v>
      </c>
      <c r="AJ5" s="13">
        <v>4</v>
      </c>
      <c r="AK5" s="15">
        <v>5</v>
      </c>
      <c r="AL5" s="14">
        <v>1</v>
      </c>
      <c r="AM5" s="13">
        <v>2</v>
      </c>
      <c r="AN5" s="13">
        <v>3</v>
      </c>
      <c r="AO5" s="13">
        <v>4</v>
      </c>
      <c r="AP5" s="15">
        <v>5</v>
      </c>
      <c r="AQ5" s="14">
        <v>1</v>
      </c>
      <c r="AR5" s="13">
        <v>2</v>
      </c>
      <c r="AS5" s="13">
        <v>3</v>
      </c>
      <c r="AT5" s="13">
        <v>4</v>
      </c>
      <c r="AU5" s="15">
        <v>5</v>
      </c>
      <c r="AV5" s="14">
        <v>1</v>
      </c>
      <c r="AW5" s="13">
        <v>2</v>
      </c>
      <c r="AX5" s="13">
        <v>3</v>
      </c>
      <c r="AY5" s="13">
        <v>4</v>
      </c>
      <c r="AZ5" s="15">
        <v>5</v>
      </c>
      <c r="BA5" s="14">
        <v>1</v>
      </c>
      <c r="BB5" s="13">
        <v>2</v>
      </c>
      <c r="BC5" s="13">
        <v>3</v>
      </c>
      <c r="BD5" s="13">
        <v>4</v>
      </c>
      <c r="BE5" s="15">
        <v>5</v>
      </c>
      <c r="BF5" s="14">
        <v>1</v>
      </c>
      <c r="BG5" s="13">
        <v>2</v>
      </c>
      <c r="BH5" s="13">
        <v>3</v>
      </c>
      <c r="BI5" s="13">
        <v>4</v>
      </c>
      <c r="BJ5" s="15">
        <v>5</v>
      </c>
      <c r="BK5" s="60"/>
      <c r="BL5" s="5"/>
      <c r="BM5" s="5"/>
      <c r="BN5" s="5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</row>
    <row r="6" spans="1:63" ht="12.75">
      <c r="A6" s="16" t="s">
        <v>0</v>
      </c>
      <c r="B6" s="19" t="s">
        <v>6</v>
      </c>
      <c r="C6" s="66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8"/>
    </row>
    <row r="7" spans="1:63" ht="12.75">
      <c r="A7" s="16" t="s">
        <v>38</v>
      </c>
      <c r="B7" s="20" t="s">
        <v>11</v>
      </c>
      <c r="C7" s="66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8"/>
    </row>
    <row r="8" spans="1:63" ht="12.75">
      <c r="A8" s="16"/>
      <c r="B8" s="21" t="s">
        <v>57</v>
      </c>
      <c r="C8" s="32">
        <v>0</v>
      </c>
      <c r="D8" s="33">
        <v>5.9869081988709</v>
      </c>
      <c r="E8" s="32">
        <v>0</v>
      </c>
      <c r="F8" s="32">
        <v>0</v>
      </c>
      <c r="G8" s="32">
        <v>0</v>
      </c>
      <c r="H8" s="32">
        <v>2.2236428211923</v>
      </c>
      <c r="I8" s="33">
        <v>3.9248030669026006</v>
      </c>
      <c r="J8" s="33">
        <v>0</v>
      </c>
      <c r="K8" s="33">
        <v>0</v>
      </c>
      <c r="L8" s="34">
        <v>1.0568173709997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0.5913525450634</v>
      </c>
      <c r="S8" s="33">
        <v>0</v>
      </c>
      <c r="T8" s="33">
        <v>0.268388294387</v>
      </c>
      <c r="U8" s="33">
        <v>0</v>
      </c>
      <c r="V8" s="34">
        <v>0.1566125368386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6.02811550384887</v>
      </c>
      <c r="AW8" s="33">
        <v>1.1652147428702</v>
      </c>
      <c r="AX8" s="33">
        <v>0</v>
      </c>
      <c r="AY8" s="33">
        <v>0</v>
      </c>
      <c r="AZ8" s="34">
        <v>11.4993460887077</v>
      </c>
      <c r="BA8" s="32">
        <v>0</v>
      </c>
      <c r="BB8" s="32">
        <v>0</v>
      </c>
      <c r="BC8" s="32">
        <v>0</v>
      </c>
      <c r="BD8" s="32">
        <v>0</v>
      </c>
      <c r="BE8" s="32">
        <v>0</v>
      </c>
      <c r="BF8" s="32">
        <v>0.4202984648995001</v>
      </c>
      <c r="BG8" s="33">
        <v>0</v>
      </c>
      <c r="BH8" s="33">
        <v>0</v>
      </c>
      <c r="BI8" s="33">
        <v>0</v>
      </c>
      <c r="BJ8" s="34">
        <v>0.09393900941930002</v>
      </c>
      <c r="BK8" s="35">
        <v>33.415438644000076</v>
      </c>
    </row>
    <row r="9" spans="1:63" ht="12.75">
      <c r="A9" s="16"/>
      <c r="B9" s="22" t="s">
        <v>47</v>
      </c>
      <c r="C9" s="30">
        <f>SUM(C8)</f>
        <v>0</v>
      </c>
      <c r="D9" s="30">
        <f aca="true" t="shared" si="0" ref="D9:BJ9">SUM(D8)</f>
        <v>5.9869081988709</v>
      </c>
      <c r="E9" s="30">
        <f t="shared" si="0"/>
        <v>0</v>
      </c>
      <c r="F9" s="30">
        <f t="shared" si="0"/>
        <v>0</v>
      </c>
      <c r="G9" s="30">
        <f t="shared" si="0"/>
        <v>0</v>
      </c>
      <c r="H9" s="30">
        <f t="shared" si="0"/>
        <v>2.2236428211923</v>
      </c>
      <c r="I9" s="30">
        <f t="shared" si="0"/>
        <v>3.9248030669026006</v>
      </c>
      <c r="J9" s="30">
        <f t="shared" si="0"/>
        <v>0</v>
      </c>
      <c r="K9" s="30">
        <f t="shared" si="0"/>
        <v>0</v>
      </c>
      <c r="L9" s="30">
        <f t="shared" si="0"/>
        <v>1.0568173709997</v>
      </c>
      <c r="M9" s="30">
        <f t="shared" si="0"/>
        <v>0</v>
      </c>
      <c r="N9" s="30">
        <f t="shared" si="0"/>
        <v>0</v>
      </c>
      <c r="O9" s="30">
        <f t="shared" si="0"/>
        <v>0</v>
      </c>
      <c r="P9" s="30">
        <f t="shared" si="0"/>
        <v>0</v>
      </c>
      <c r="Q9" s="30">
        <f t="shared" si="0"/>
        <v>0</v>
      </c>
      <c r="R9" s="30">
        <f t="shared" si="0"/>
        <v>0.5913525450634</v>
      </c>
      <c r="S9" s="30">
        <f t="shared" si="0"/>
        <v>0</v>
      </c>
      <c r="T9" s="30">
        <f t="shared" si="0"/>
        <v>0.268388294387</v>
      </c>
      <c r="U9" s="30">
        <f t="shared" si="0"/>
        <v>0</v>
      </c>
      <c r="V9" s="30">
        <f t="shared" si="0"/>
        <v>0.1566125368386</v>
      </c>
      <c r="W9" s="30">
        <f t="shared" si="0"/>
        <v>0</v>
      </c>
      <c r="X9" s="30">
        <f t="shared" si="0"/>
        <v>0</v>
      </c>
      <c r="Y9" s="30">
        <f t="shared" si="0"/>
        <v>0</v>
      </c>
      <c r="Z9" s="30">
        <f t="shared" si="0"/>
        <v>0</v>
      </c>
      <c r="AA9" s="30">
        <f t="shared" si="0"/>
        <v>0</v>
      </c>
      <c r="AB9" s="30">
        <f t="shared" si="0"/>
        <v>0</v>
      </c>
      <c r="AC9" s="30">
        <f t="shared" si="0"/>
        <v>0</v>
      </c>
      <c r="AD9" s="30">
        <f t="shared" si="0"/>
        <v>0</v>
      </c>
      <c r="AE9" s="30">
        <f t="shared" si="0"/>
        <v>0</v>
      </c>
      <c r="AF9" s="30">
        <f t="shared" si="0"/>
        <v>0</v>
      </c>
      <c r="AG9" s="30">
        <f t="shared" si="0"/>
        <v>0</v>
      </c>
      <c r="AH9" s="30">
        <f t="shared" si="0"/>
        <v>0</v>
      </c>
      <c r="AI9" s="30">
        <f t="shared" si="0"/>
        <v>0</v>
      </c>
      <c r="AJ9" s="30">
        <f t="shared" si="0"/>
        <v>0</v>
      </c>
      <c r="AK9" s="30">
        <f t="shared" si="0"/>
        <v>0</v>
      </c>
      <c r="AL9" s="30">
        <f t="shared" si="0"/>
        <v>0</v>
      </c>
      <c r="AM9" s="30">
        <f t="shared" si="0"/>
        <v>0</v>
      </c>
      <c r="AN9" s="30">
        <f t="shared" si="0"/>
        <v>0</v>
      </c>
      <c r="AO9" s="30">
        <f t="shared" si="0"/>
        <v>0</v>
      </c>
      <c r="AP9" s="30">
        <f t="shared" si="0"/>
        <v>0</v>
      </c>
      <c r="AQ9" s="30">
        <f t="shared" si="0"/>
        <v>0</v>
      </c>
      <c r="AR9" s="30">
        <f t="shared" si="0"/>
        <v>0</v>
      </c>
      <c r="AS9" s="30">
        <f t="shared" si="0"/>
        <v>0</v>
      </c>
      <c r="AT9" s="30">
        <f t="shared" si="0"/>
        <v>0</v>
      </c>
      <c r="AU9" s="30">
        <f t="shared" si="0"/>
        <v>0</v>
      </c>
      <c r="AV9" s="30">
        <f t="shared" si="0"/>
        <v>6.02811550384887</v>
      </c>
      <c r="AW9" s="30">
        <f t="shared" si="0"/>
        <v>1.1652147428702</v>
      </c>
      <c r="AX9" s="30">
        <f t="shared" si="0"/>
        <v>0</v>
      </c>
      <c r="AY9" s="30">
        <f t="shared" si="0"/>
        <v>0</v>
      </c>
      <c r="AZ9" s="30">
        <f t="shared" si="0"/>
        <v>11.4993460887077</v>
      </c>
      <c r="BA9" s="30">
        <f t="shared" si="0"/>
        <v>0</v>
      </c>
      <c r="BB9" s="30">
        <f t="shared" si="0"/>
        <v>0</v>
      </c>
      <c r="BC9" s="30">
        <f t="shared" si="0"/>
        <v>0</v>
      </c>
      <c r="BD9" s="30">
        <f t="shared" si="0"/>
        <v>0</v>
      </c>
      <c r="BE9" s="30">
        <f t="shared" si="0"/>
        <v>0</v>
      </c>
      <c r="BF9" s="30">
        <f t="shared" si="0"/>
        <v>0.4202984648995001</v>
      </c>
      <c r="BG9" s="30">
        <f t="shared" si="0"/>
        <v>0</v>
      </c>
      <c r="BH9" s="30">
        <f t="shared" si="0"/>
        <v>0</v>
      </c>
      <c r="BI9" s="30">
        <f t="shared" si="0"/>
        <v>0</v>
      </c>
      <c r="BJ9" s="30">
        <f t="shared" si="0"/>
        <v>0.09393900941930002</v>
      </c>
      <c r="BK9" s="31">
        <f>SUM(C9:BJ9)</f>
        <v>33.415438644000076</v>
      </c>
    </row>
    <row r="10" spans="1:63" ht="12.75">
      <c r="A10" s="16" t="s">
        <v>39</v>
      </c>
      <c r="B10" s="20" t="s">
        <v>3</v>
      </c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3"/>
    </row>
    <row r="11" spans="1:63" ht="12.75">
      <c r="A11" s="16"/>
      <c r="B11" s="21" t="s">
        <v>58</v>
      </c>
      <c r="C11" s="32">
        <v>0</v>
      </c>
      <c r="D11" s="33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3">
        <v>0</v>
      </c>
      <c r="L11" s="33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3">
        <v>0</v>
      </c>
      <c r="AX11" s="33">
        <v>0</v>
      </c>
      <c r="AY11" s="33">
        <v>0</v>
      </c>
      <c r="AZ11" s="33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33">
        <v>0</v>
      </c>
      <c r="BH11" s="33">
        <v>0</v>
      </c>
      <c r="BI11" s="33">
        <v>0</v>
      </c>
      <c r="BJ11" s="33">
        <v>0</v>
      </c>
      <c r="BK11" s="35">
        <f>SUM(C11:BJ11)</f>
        <v>0</v>
      </c>
    </row>
    <row r="12" spans="1:63" ht="12.75">
      <c r="A12" s="16"/>
      <c r="B12" s="22" t="s">
        <v>48</v>
      </c>
      <c r="C12" s="30">
        <f>SUM(C11)</f>
        <v>0</v>
      </c>
      <c r="D12" s="30">
        <f aca="true" t="shared" si="1" ref="D12:BJ12">SUM(D11)</f>
        <v>0</v>
      </c>
      <c r="E12" s="30">
        <f t="shared" si="1"/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f t="shared" si="1"/>
        <v>0</v>
      </c>
      <c r="M12" s="30">
        <f t="shared" si="1"/>
        <v>0</v>
      </c>
      <c r="N12" s="30">
        <f t="shared" si="1"/>
        <v>0</v>
      </c>
      <c r="O12" s="30">
        <f t="shared" si="1"/>
        <v>0</v>
      </c>
      <c r="P12" s="30">
        <f t="shared" si="1"/>
        <v>0</v>
      </c>
      <c r="Q12" s="30">
        <f t="shared" si="1"/>
        <v>0</v>
      </c>
      <c r="R12" s="30">
        <f t="shared" si="1"/>
        <v>0</v>
      </c>
      <c r="S12" s="30">
        <f t="shared" si="1"/>
        <v>0</v>
      </c>
      <c r="T12" s="30">
        <f t="shared" si="1"/>
        <v>0</v>
      </c>
      <c r="U12" s="30">
        <f t="shared" si="1"/>
        <v>0</v>
      </c>
      <c r="V12" s="30">
        <f t="shared" si="1"/>
        <v>0</v>
      </c>
      <c r="W12" s="30">
        <f t="shared" si="1"/>
        <v>0</v>
      </c>
      <c r="X12" s="30">
        <f t="shared" si="1"/>
        <v>0</v>
      </c>
      <c r="Y12" s="30">
        <f t="shared" si="1"/>
        <v>0</v>
      </c>
      <c r="Z12" s="30">
        <f t="shared" si="1"/>
        <v>0</v>
      </c>
      <c r="AA12" s="30">
        <f t="shared" si="1"/>
        <v>0</v>
      </c>
      <c r="AB12" s="30">
        <f t="shared" si="1"/>
        <v>0</v>
      </c>
      <c r="AC12" s="30">
        <f t="shared" si="1"/>
        <v>0</v>
      </c>
      <c r="AD12" s="30">
        <f t="shared" si="1"/>
        <v>0</v>
      </c>
      <c r="AE12" s="30">
        <f t="shared" si="1"/>
        <v>0</v>
      </c>
      <c r="AF12" s="30">
        <f t="shared" si="1"/>
        <v>0</v>
      </c>
      <c r="AG12" s="30">
        <f t="shared" si="1"/>
        <v>0</v>
      </c>
      <c r="AH12" s="30">
        <f t="shared" si="1"/>
        <v>0</v>
      </c>
      <c r="AI12" s="30">
        <f t="shared" si="1"/>
        <v>0</v>
      </c>
      <c r="AJ12" s="30">
        <f t="shared" si="1"/>
        <v>0</v>
      </c>
      <c r="AK12" s="30">
        <f t="shared" si="1"/>
        <v>0</v>
      </c>
      <c r="AL12" s="30">
        <f t="shared" si="1"/>
        <v>0</v>
      </c>
      <c r="AM12" s="30">
        <f t="shared" si="1"/>
        <v>0</v>
      </c>
      <c r="AN12" s="30">
        <f t="shared" si="1"/>
        <v>0</v>
      </c>
      <c r="AO12" s="30">
        <f t="shared" si="1"/>
        <v>0</v>
      </c>
      <c r="AP12" s="30">
        <f t="shared" si="1"/>
        <v>0</v>
      </c>
      <c r="AQ12" s="30">
        <f t="shared" si="1"/>
        <v>0</v>
      </c>
      <c r="AR12" s="30">
        <f t="shared" si="1"/>
        <v>0</v>
      </c>
      <c r="AS12" s="30">
        <f t="shared" si="1"/>
        <v>0</v>
      </c>
      <c r="AT12" s="30">
        <f t="shared" si="1"/>
        <v>0</v>
      </c>
      <c r="AU12" s="30">
        <f t="shared" si="1"/>
        <v>0</v>
      </c>
      <c r="AV12" s="30">
        <f t="shared" si="1"/>
        <v>0</v>
      </c>
      <c r="AW12" s="30">
        <f t="shared" si="1"/>
        <v>0</v>
      </c>
      <c r="AX12" s="30">
        <f t="shared" si="1"/>
        <v>0</v>
      </c>
      <c r="AY12" s="30">
        <f t="shared" si="1"/>
        <v>0</v>
      </c>
      <c r="AZ12" s="30">
        <f t="shared" si="1"/>
        <v>0</v>
      </c>
      <c r="BA12" s="30">
        <f t="shared" si="1"/>
        <v>0</v>
      </c>
      <c r="BB12" s="30">
        <f t="shared" si="1"/>
        <v>0</v>
      </c>
      <c r="BC12" s="30">
        <f t="shared" si="1"/>
        <v>0</v>
      </c>
      <c r="BD12" s="30">
        <f t="shared" si="1"/>
        <v>0</v>
      </c>
      <c r="BE12" s="30">
        <f t="shared" si="1"/>
        <v>0</v>
      </c>
      <c r="BF12" s="30">
        <f t="shared" si="1"/>
        <v>0</v>
      </c>
      <c r="BG12" s="30">
        <f t="shared" si="1"/>
        <v>0</v>
      </c>
      <c r="BH12" s="30">
        <f t="shared" si="1"/>
        <v>0</v>
      </c>
      <c r="BI12" s="30">
        <f t="shared" si="1"/>
        <v>0</v>
      </c>
      <c r="BJ12" s="30">
        <f t="shared" si="1"/>
        <v>0</v>
      </c>
      <c r="BK12" s="31">
        <f>SUM(C12:BJ12)</f>
        <v>0</v>
      </c>
    </row>
    <row r="13" spans="1:63" ht="12.75">
      <c r="A13" s="16" t="s">
        <v>40</v>
      </c>
      <c r="B13" s="20" t="s">
        <v>10</v>
      </c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3"/>
    </row>
    <row r="14" spans="1:63" ht="12.75">
      <c r="A14" s="16"/>
      <c r="B14" s="21" t="s">
        <v>35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0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</row>
    <row r="15" spans="1:63" ht="12.75">
      <c r="A15" s="16"/>
      <c r="B15" s="22" t="s">
        <v>52</v>
      </c>
      <c r="C15" s="30">
        <f>SUM(C14)</f>
        <v>0</v>
      </c>
      <c r="D15" s="30">
        <f aca="true" t="shared" si="2" ref="D15:BJ15">SUM(D14)</f>
        <v>0</v>
      </c>
      <c r="E15" s="30">
        <f t="shared" si="2"/>
        <v>0</v>
      </c>
      <c r="F15" s="30">
        <f t="shared" si="2"/>
        <v>0</v>
      </c>
      <c r="G15" s="30">
        <f t="shared" si="2"/>
        <v>0</v>
      </c>
      <c r="H15" s="30">
        <f t="shared" si="2"/>
        <v>0</v>
      </c>
      <c r="I15" s="30">
        <f t="shared" si="2"/>
        <v>0</v>
      </c>
      <c r="J15" s="30">
        <f t="shared" si="2"/>
        <v>0</v>
      </c>
      <c r="K15" s="30">
        <f t="shared" si="2"/>
        <v>0</v>
      </c>
      <c r="L15" s="30">
        <f t="shared" si="2"/>
        <v>0</v>
      </c>
      <c r="M15" s="30">
        <f t="shared" si="2"/>
        <v>0</v>
      </c>
      <c r="N15" s="30">
        <f t="shared" si="2"/>
        <v>0</v>
      </c>
      <c r="O15" s="30">
        <f t="shared" si="2"/>
        <v>0</v>
      </c>
      <c r="P15" s="30">
        <f t="shared" si="2"/>
        <v>0</v>
      </c>
      <c r="Q15" s="30">
        <f t="shared" si="2"/>
        <v>0</v>
      </c>
      <c r="R15" s="30">
        <f t="shared" si="2"/>
        <v>0</v>
      </c>
      <c r="S15" s="30">
        <f t="shared" si="2"/>
        <v>0</v>
      </c>
      <c r="T15" s="30">
        <f t="shared" si="2"/>
        <v>0</v>
      </c>
      <c r="U15" s="30">
        <f t="shared" si="2"/>
        <v>0</v>
      </c>
      <c r="V15" s="30">
        <f t="shared" si="2"/>
        <v>0</v>
      </c>
      <c r="W15" s="30">
        <f t="shared" si="2"/>
        <v>0</v>
      </c>
      <c r="X15" s="30">
        <f t="shared" si="2"/>
        <v>0</v>
      </c>
      <c r="Y15" s="30">
        <f t="shared" si="2"/>
        <v>0</v>
      </c>
      <c r="Z15" s="30">
        <f t="shared" si="2"/>
        <v>0</v>
      </c>
      <c r="AA15" s="30">
        <f t="shared" si="2"/>
        <v>0</v>
      </c>
      <c r="AB15" s="30">
        <f t="shared" si="2"/>
        <v>0</v>
      </c>
      <c r="AC15" s="30">
        <f t="shared" si="2"/>
        <v>0</v>
      </c>
      <c r="AD15" s="30">
        <f t="shared" si="2"/>
        <v>0</v>
      </c>
      <c r="AE15" s="30">
        <f t="shared" si="2"/>
        <v>0</v>
      </c>
      <c r="AF15" s="30">
        <f t="shared" si="2"/>
        <v>0</v>
      </c>
      <c r="AG15" s="30">
        <f t="shared" si="2"/>
        <v>0</v>
      </c>
      <c r="AH15" s="30">
        <f t="shared" si="2"/>
        <v>0</v>
      </c>
      <c r="AI15" s="30">
        <f t="shared" si="2"/>
        <v>0</v>
      </c>
      <c r="AJ15" s="30">
        <f t="shared" si="2"/>
        <v>0</v>
      </c>
      <c r="AK15" s="30">
        <f t="shared" si="2"/>
        <v>0</v>
      </c>
      <c r="AL15" s="30">
        <f t="shared" si="2"/>
        <v>0</v>
      </c>
      <c r="AM15" s="30">
        <f t="shared" si="2"/>
        <v>0</v>
      </c>
      <c r="AN15" s="30">
        <f t="shared" si="2"/>
        <v>0</v>
      </c>
      <c r="AO15" s="30">
        <f t="shared" si="2"/>
        <v>0</v>
      </c>
      <c r="AP15" s="30">
        <f t="shared" si="2"/>
        <v>0</v>
      </c>
      <c r="AQ15" s="30">
        <f t="shared" si="2"/>
        <v>0</v>
      </c>
      <c r="AR15" s="30">
        <f t="shared" si="2"/>
        <v>0</v>
      </c>
      <c r="AS15" s="30">
        <f t="shared" si="2"/>
        <v>0</v>
      </c>
      <c r="AT15" s="30">
        <f t="shared" si="2"/>
        <v>0</v>
      </c>
      <c r="AU15" s="30">
        <f t="shared" si="2"/>
        <v>0</v>
      </c>
      <c r="AV15" s="30">
        <f t="shared" si="2"/>
        <v>0</v>
      </c>
      <c r="AW15" s="30">
        <f t="shared" si="2"/>
        <v>0</v>
      </c>
      <c r="AX15" s="30">
        <f t="shared" si="2"/>
        <v>0</v>
      </c>
      <c r="AY15" s="30">
        <f t="shared" si="2"/>
        <v>0</v>
      </c>
      <c r="AZ15" s="30">
        <f t="shared" si="2"/>
        <v>0</v>
      </c>
      <c r="BA15" s="30">
        <f t="shared" si="2"/>
        <v>0</v>
      </c>
      <c r="BB15" s="30">
        <f t="shared" si="2"/>
        <v>0</v>
      </c>
      <c r="BC15" s="30">
        <f t="shared" si="2"/>
        <v>0</v>
      </c>
      <c r="BD15" s="30">
        <f t="shared" si="2"/>
        <v>0</v>
      </c>
      <c r="BE15" s="30">
        <f t="shared" si="2"/>
        <v>0</v>
      </c>
      <c r="BF15" s="30">
        <f t="shared" si="2"/>
        <v>0</v>
      </c>
      <c r="BG15" s="30">
        <f t="shared" si="2"/>
        <v>0</v>
      </c>
      <c r="BH15" s="30">
        <f t="shared" si="2"/>
        <v>0</v>
      </c>
      <c r="BI15" s="30">
        <f t="shared" si="2"/>
        <v>0</v>
      </c>
      <c r="BJ15" s="30">
        <f t="shared" si="2"/>
        <v>0</v>
      </c>
      <c r="BK15" s="31">
        <f>SUM(C15:BJ15)</f>
        <v>0</v>
      </c>
    </row>
    <row r="16" spans="1:63" ht="12.75">
      <c r="A16" s="16" t="s">
        <v>41</v>
      </c>
      <c r="B16" s="20" t="s">
        <v>12</v>
      </c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3"/>
    </row>
    <row r="17" spans="1:63" ht="12.75">
      <c r="A17" s="16"/>
      <c r="B17" s="21" t="s">
        <v>35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0</v>
      </c>
      <c r="BG17" s="32">
        <v>0</v>
      </c>
      <c r="BH17" s="32">
        <v>0</v>
      </c>
      <c r="BI17" s="32">
        <v>0</v>
      </c>
      <c r="BJ17" s="32">
        <v>0</v>
      </c>
      <c r="BK17" s="32">
        <v>0</v>
      </c>
    </row>
    <row r="18" spans="1:63" ht="12.75">
      <c r="A18" s="16"/>
      <c r="B18" s="21" t="s">
        <v>51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</row>
    <row r="19" spans="1:63" ht="12.75">
      <c r="A19" s="16" t="s">
        <v>43</v>
      </c>
      <c r="B19" s="28" t="s">
        <v>53</v>
      </c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3"/>
    </row>
    <row r="20" spans="1:63" ht="12.75">
      <c r="A20" s="16"/>
      <c r="B20" s="21" t="s">
        <v>35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</row>
    <row r="21" spans="1:63" ht="12.75">
      <c r="A21" s="16"/>
      <c r="B21" s="21" t="s">
        <v>50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2">
        <v>0</v>
      </c>
      <c r="BH21" s="32">
        <v>0</v>
      </c>
      <c r="BI21" s="32">
        <v>0</v>
      </c>
      <c r="BJ21" s="32">
        <v>0</v>
      </c>
      <c r="BK21" s="32">
        <v>0</v>
      </c>
    </row>
    <row r="22" spans="1:63" ht="12.75">
      <c r="A22" s="16" t="s">
        <v>44</v>
      </c>
      <c r="B22" s="20" t="s">
        <v>13</v>
      </c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3"/>
    </row>
    <row r="23" spans="1:63" ht="12.75">
      <c r="A23" s="16"/>
      <c r="B23" s="29" t="s">
        <v>61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2">
        <v>0</v>
      </c>
      <c r="AY23" s="32">
        <v>0</v>
      </c>
      <c r="AZ23" s="32">
        <v>0</v>
      </c>
      <c r="BA23" s="32">
        <v>0</v>
      </c>
      <c r="BB23" s="32">
        <v>0</v>
      </c>
      <c r="BC23" s="32">
        <v>0</v>
      </c>
      <c r="BD23" s="32">
        <v>0</v>
      </c>
      <c r="BE23" s="32">
        <v>0</v>
      </c>
      <c r="BF23" s="32">
        <v>0</v>
      </c>
      <c r="BG23" s="32">
        <v>0</v>
      </c>
      <c r="BH23" s="32">
        <v>0</v>
      </c>
      <c r="BI23" s="32">
        <v>0</v>
      </c>
      <c r="BJ23" s="32">
        <v>0</v>
      </c>
      <c r="BK23" s="32">
        <v>0</v>
      </c>
    </row>
    <row r="24" spans="1:63" ht="12.75">
      <c r="A24" s="16"/>
      <c r="B24" s="29" t="s">
        <v>59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2">
        <v>0</v>
      </c>
      <c r="BC24" s="32">
        <v>0</v>
      </c>
      <c r="BD24" s="32">
        <v>0</v>
      </c>
      <c r="BE24" s="32">
        <v>0</v>
      </c>
      <c r="BF24" s="32">
        <v>0</v>
      </c>
      <c r="BG24" s="32">
        <v>0</v>
      </c>
      <c r="BH24" s="32">
        <v>0</v>
      </c>
      <c r="BI24" s="32">
        <v>0</v>
      </c>
      <c r="BJ24" s="32">
        <v>0</v>
      </c>
      <c r="BK24" s="32">
        <v>0</v>
      </c>
    </row>
    <row r="25" spans="1:63" ht="12.75">
      <c r="A25" s="16"/>
      <c r="B25" s="29" t="s">
        <v>60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2">
        <v>0</v>
      </c>
      <c r="AY25" s="32">
        <v>0</v>
      </c>
      <c r="AZ25" s="32">
        <v>0</v>
      </c>
      <c r="BA25" s="32">
        <v>0</v>
      </c>
      <c r="BB25" s="32">
        <v>0</v>
      </c>
      <c r="BC25" s="32">
        <v>0</v>
      </c>
      <c r="BD25" s="32">
        <v>0</v>
      </c>
      <c r="BE25" s="32">
        <v>0</v>
      </c>
      <c r="BF25" s="32">
        <v>0</v>
      </c>
      <c r="BG25" s="32">
        <v>0</v>
      </c>
      <c r="BH25" s="32">
        <v>0</v>
      </c>
      <c r="BI25" s="32">
        <v>0</v>
      </c>
      <c r="BJ25" s="32">
        <v>0</v>
      </c>
      <c r="BK25" s="32">
        <v>0</v>
      </c>
    </row>
    <row r="26" spans="1:63" ht="12.75">
      <c r="A26" s="16"/>
      <c r="B26" s="22" t="s">
        <v>49</v>
      </c>
      <c r="C26" s="30">
        <f aca="true" t="shared" si="3" ref="C26:AH26">SUM(C23:C25)</f>
        <v>0</v>
      </c>
      <c r="D26" s="30">
        <f t="shared" si="3"/>
        <v>0</v>
      </c>
      <c r="E26" s="30">
        <f t="shared" si="3"/>
        <v>0</v>
      </c>
      <c r="F26" s="30">
        <f t="shared" si="3"/>
        <v>0</v>
      </c>
      <c r="G26" s="30">
        <f t="shared" si="3"/>
        <v>0</v>
      </c>
      <c r="H26" s="30">
        <f t="shared" si="3"/>
        <v>0</v>
      </c>
      <c r="I26" s="30">
        <f t="shared" si="3"/>
        <v>0</v>
      </c>
      <c r="J26" s="30">
        <f t="shared" si="3"/>
        <v>0</v>
      </c>
      <c r="K26" s="30">
        <f t="shared" si="3"/>
        <v>0</v>
      </c>
      <c r="L26" s="30">
        <f t="shared" si="3"/>
        <v>0</v>
      </c>
      <c r="M26" s="30">
        <f t="shared" si="3"/>
        <v>0</v>
      </c>
      <c r="N26" s="30">
        <f t="shared" si="3"/>
        <v>0</v>
      </c>
      <c r="O26" s="30">
        <f t="shared" si="3"/>
        <v>0</v>
      </c>
      <c r="P26" s="30">
        <f t="shared" si="3"/>
        <v>0</v>
      </c>
      <c r="Q26" s="30">
        <f t="shared" si="3"/>
        <v>0</v>
      </c>
      <c r="R26" s="30">
        <f t="shared" si="3"/>
        <v>0</v>
      </c>
      <c r="S26" s="30">
        <f t="shared" si="3"/>
        <v>0</v>
      </c>
      <c r="T26" s="30">
        <f t="shared" si="3"/>
        <v>0</v>
      </c>
      <c r="U26" s="30">
        <f t="shared" si="3"/>
        <v>0</v>
      </c>
      <c r="V26" s="30">
        <f t="shared" si="3"/>
        <v>0</v>
      </c>
      <c r="W26" s="30">
        <f t="shared" si="3"/>
        <v>0</v>
      </c>
      <c r="X26" s="30">
        <f t="shared" si="3"/>
        <v>0</v>
      </c>
      <c r="Y26" s="30">
        <f t="shared" si="3"/>
        <v>0</v>
      </c>
      <c r="Z26" s="30">
        <f t="shared" si="3"/>
        <v>0</v>
      </c>
      <c r="AA26" s="30">
        <f t="shared" si="3"/>
        <v>0</v>
      </c>
      <c r="AB26" s="30">
        <f t="shared" si="3"/>
        <v>0</v>
      </c>
      <c r="AC26" s="30">
        <f t="shared" si="3"/>
        <v>0</v>
      </c>
      <c r="AD26" s="30">
        <f t="shared" si="3"/>
        <v>0</v>
      </c>
      <c r="AE26" s="30">
        <f t="shared" si="3"/>
        <v>0</v>
      </c>
      <c r="AF26" s="30">
        <f t="shared" si="3"/>
        <v>0</v>
      </c>
      <c r="AG26" s="30">
        <f t="shared" si="3"/>
        <v>0</v>
      </c>
      <c r="AH26" s="30">
        <f t="shared" si="3"/>
        <v>0</v>
      </c>
      <c r="AI26" s="30">
        <f aca="true" t="shared" si="4" ref="AI26:BJ26">SUM(AI23:AI25)</f>
        <v>0</v>
      </c>
      <c r="AJ26" s="30">
        <f t="shared" si="4"/>
        <v>0</v>
      </c>
      <c r="AK26" s="30">
        <f t="shared" si="4"/>
        <v>0</v>
      </c>
      <c r="AL26" s="30">
        <f t="shared" si="4"/>
        <v>0</v>
      </c>
      <c r="AM26" s="30">
        <f t="shared" si="4"/>
        <v>0</v>
      </c>
      <c r="AN26" s="30">
        <f t="shared" si="4"/>
        <v>0</v>
      </c>
      <c r="AO26" s="30">
        <f t="shared" si="4"/>
        <v>0</v>
      </c>
      <c r="AP26" s="30">
        <f t="shared" si="4"/>
        <v>0</v>
      </c>
      <c r="AQ26" s="30">
        <f t="shared" si="4"/>
        <v>0</v>
      </c>
      <c r="AR26" s="30">
        <f t="shared" si="4"/>
        <v>0</v>
      </c>
      <c r="AS26" s="30">
        <f t="shared" si="4"/>
        <v>0</v>
      </c>
      <c r="AT26" s="30">
        <f t="shared" si="4"/>
        <v>0</v>
      </c>
      <c r="AU26" s="30">
        <f t="shared" si="4"/>
        <v>0</v>
      </c>
      <c r="AV26" s="30">
        <f t="shared" si="4"/>
        <v>0</v>
      </c>
      <c r="AW26" s="30">
        <f t="shared" si="4"/>
        <v>0</v>
      </c>
      <c r="AX26" s="30">
        <f t="shared" si="4"/>
        <v>0</v>
      </c>
      <c r="AY26" s="30">
        <f t="shared" si="4"/>
        <v>0</v>
      </c>
      <c r="AZ26" s="30">
        <f t="shared" si="4"/>
        <v>0</v>
      </c>
      <c r="BA26" s="30">
        <f t="shared" si="4"/>
        <v>0</v>
      </c>
      <c r="BB26" s="30">
        <f t="shared" si="4"/>
        <v>0</v>
      </c>
      <c r="BC26" s="30">
        <f t="shared" si="4"/>
        <v>0</v>
      </c>
      <c r="BD26" s="30">
        <f t="shared" si="4"/>
        <v>0</v>
      </c>
      <c r="BE26" s="30">
        <f t="shared" si="4"/>
        <v>0</v>
      </c>
      <c r="BF26" s="30">
        <f t="shared" si="4"/>
        <v>0</v>
      </c>
      <c r="BG26" s="30">
        <f t="shared" si="4"/>
        <v>0</v>
      </c>
      <c r="BH26" s="30">
        <f t="shared" si="4"/>
        <v>0</v>
      </c>
      <c r="BI26" s="30">
        <f t="shared" si="4"/>
        <v>0</v>
      </c>
      <c r="BJ26" s="30">
        <f t="shared" si="4"/>
        <v>0</v>
      </c>
      <c r="BK26" s="36">
        <f>SUM(C26:BJ26)</f>
        <v>0</v>
      </c>
    </row>
    <row r="27" spans="1:63" ht="12.75">
      <c r="A27" s="16"/>
      <c r="B27" s="22" t="s">
        <v>42</v>
      </c>
      <c r="C27" s="30">
        <f aca="true" t="shared" si="5" ref="C27:AH27">+C9+C12+C15+C18+C21+C26</f>
        <v>0</v>
      </c>
      <c r="D27" s="30">
        <f t="shared" si="5"/>
        <v>5.9869081988709</v>
      </c>
      <c r="E27" s="30">
        <f t="shared" si="5"/>
        <v>0</v>
      </c>
      <c r="F27" s="30">
        <f t="shared" si="5"/>
        <v>0</v>
      </c>
      <c r="G27" s="30">
        <f t="shared" si="5"/>
        <v>0</v>
      </c>
      <c r="H27" s="30">
        <f t="shared" si="5"/>
        <v>2.2236428211923</v>
      </c>
      <c r="I27" s="30">
        <f t="shared" si="5"/>
        <v>3.9248030669026006</v>
      </c>
      <c r="J27" s="30">
        <f t="shared" si="5"/>
        <v>0</v>
      </c>
      <c r="K27" s="30">
        <f t="shared" si="5"/>
        <v>0</v>
      </c>
      <c r="L27" s="30">
        <f t="shared" si="5"/>
        <v>1.0568173709997</v>
      </c>
      <c r="M27" s="30">
        <f t="shared" si="5"/>
        <v>0</v>
      </c>
      <c r="N27" s="30">
        <f t="shared" si="5"/>
        <v>0</v>
      </c>
      <c r="O27" s="30">
        <f t="shared" si="5"/>
        <v>0</v>
      </c>
      <c r="P27" s="30">
        <f t="shared" si="5"/>
        <v>0</v>
      </c>
      <c r="Q27" s="30">
        <f t="shared" si="5"/>
        <v>0</v>
      </c>
      <c r="R27" s="30">
        <f t="shared" si="5"/>
        <v>0.5913525450634</v>
      </c>
      <c r="S27" s="30">
        <f t="shared" si="5"/>
        <v>0</v>
      </c>
      <c r="T27" s="30">
        <f>+T9+T12+T30+T18+T21+T26</f>
        <v>0.268388294387</v>
      </c>
      <c r="U27" s="30">
        <f t="shared" si="5"/>
        <v>0</v>
      </c>
      <c r="V27" s="30">
        <f t="shared" si="5"/>
        <v>0.1566125368386</v>
      </c>
      <c r="W27" s="30">
        <f t="shared" si="5"/>
        <v>0</v>
      </c>
      <c r="X27" s="30">
        <f t="shared" si="5"/>
        <v>0</v>
      </c>
      <c r="Y27" s="30">
        <f t="shared" si="5"/>
        <v>0</v>
      </c>
      <c r="Z27" s="30">
        <f t="shared" si="5"/>
        <v>0</v>
      </c>
      <c r="AA27" s="30">
        <f t="shared" si="5"/>
        <v>0</v>
      </c>
      <c r="AB27" s="30">
        <f>+AB9+AB12+AB30+AB18+AB21+AB26</f>
        <v>0</v>
      </c>
      <c r="AC27" s="30">
        <f t="shared" si="5"/>
        <v>0</v>
      </c>
      <c r="AD27" s="30">
        <f t="shared" si="5"/>
        <v>0</v>
      </c>
      <c r="AE27" s="30">
        <f t="shared" si="5"/>
        <v>0</v>
      </c>
      <c r="AF27" s="30">
        <f t="shared" si="5"/>
        <v>0</v>
      </c>
      <c r="AG27" s="30">
        <f t="shared" si="5"/>
        <v>0</v>
      </c>
      <c r="AH27" s="30">
        <f t="shared" si="5"/>
        <v>0</v>
      </c>
      <c r="AI27" s="30">
        <f aca="true" t="shared" si="6" ref="AI27:BJ27">+AI9+AI12+AI15+AI18+AI21+AI26</f>
        <v>0</v>
      </c>
      <c r="AJ27" s="30">
        <f t="shared" si="6"/>
        <v>0</v>
      </c>
      <c r="AK27" s="30">
        <f t="shared" si="6"/>
        <v>0</v>
      </c>
      <c r="AL27" s="30">
        <f t="shared" si="6"/>
        <v>0</v>
      </c>
      <c r="AM27" s="30">
        <f t="shared" si="6"/>
        <v>0</v>
      </c>
      <c r="AN27" s="30">
        <f t="shared" si="6"/>
        <v>0</v>
      </c>
      <c r="AO27" s="30">
        <f t="shared" si="6"/>
        <v>0</v>
      </c>
      <c r="AP27" s="30">
        <f t="shared" si="6"/>
        <v>0</v>
      </c>
      <c r="AQ27" s="30">
        <f t="shared" si="6"/>
        <v>0</v>
      </c>
      <c r="AR27" s="30">
        <f t="shared" si="6"/>
        <v>0</v>
      </c>
      <c r="AS27" s="30">
        <f t="shared" si="6"/>
        <v>0</v>
      </c>
      <c r="AT27" s="30">
        <f>+AT9+AT12+AT30+AT18+AT21+AT26</f>
        <v>0</v>
      </c>
      <c r="AU27" s="30">
        <f t="shared" si="6"/>
        <v>0</v>
      </c>
      <c r="AV27" s="30">
        <f t="shared" si="6"/>
        <v>6.02811550384887</v>
      </c>
      <c r="AW27" s="30">
        <f t="shared" si="6"/>
        <v>1.1652147428702</v>
      </c>
      <c r="AX27" s="30">
        <f t="shared" si="6"/>
        <v>0</v>
      </c>
      <c r="AY27" s="30">
        <f t="shared" si="6"/>
        <v>0</v>
      </c>
      <c r="AZ27" s="30">
        <f t="shared" si="6"/>
        <v>11.4993460887077</v>
      </c>
      <c r="BA27" s="30">
        <f t="shared" si="6"/>
        <v>0</v>
      </c>
      <c r="BB27" s="30">
        <f>+BB9+BB12+BB30+BB18+BB21+BB26</f>
        <v>0</v>
      </c>
      <c r="BC27" s="30">
        <f t="shared" si="6"/>
        <v>0</v>
      </c>
      <c r="BD27" s="30">
        <f t="shared" si="6"/>
        <v>0</v>
      </c>
      <c r="BE27" s="30">
        <f t="shared" si="6"/>
        <v>0</v>
      </c>
      <c r="BF27" s="30">
        <f t="shared" si="6"/>
        <v>0.4202984648995001</v>
      </c>
      <c r="BG27" s="30">
        <f t="shared" si="6"/>
        <v>0</v>
      </c>
      <c r="BH27" s="30">
        <f t="shared" si="6"/>
        <v>0</v>
      </c>
      <c r="BI27" s="30">
        <f t="shared" si="6"/>
        <v>0</v>
      </c>
      <c r="BJ27" s="30">
        <f t="shared" si="6"/>
        <v>0.09393900941930002</v>
      </c>
      <c r="BK27" s="31">
        <f>SUM(C27:BJ27)</f>
        <v>33.415438644000076</v>
      </c>
    </row>
    <row r="28" spans="1:63" ht="3.75" customHeight="1">
      <c r="A28" s="16"/>
      <c r="B28" s="23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3"/>
    </row>
    <row r="29" spans="1:63" ht="12.75">
      <c r="A29" s="16" t="s">
        <v>1</v>
      </c>
      <c r="B29" s="19" t="s">
        <v>7</v>
      </c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3"/>
    </row>
    <row r="30" spans="1:63" s="4" customFormat="1" ht="12.75">
      <c r="A30" s="16" t="s">
        <v>38</v>
      </c>
      <c r="B30" s="20" t="s">
        <v>2</v>
      </c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1"/>
    </row>
    <row r="31" spans="1:63" s="4" customFormat="1" ht="12.75">
      <c r="A31" s="16"/>
      <c r="B31" s="21" t="s">
        <v>62</v>
      </c>
      <c r="C31" s="39">
        <v>0</v>
      </c>
      <c r="D31" s="39">
        <v>0.7078219217741</v>
      </c>
      <c r="E31" s="39">
        <v>0</v>
      </c>
      <c r="F31" s="39">
        <v>0</v>
      </c>
      <c r="G31" s="39">
        <v>0</v>
      </c>
      <c r="H31" s="39">
        <v>0.4857041680625</v>
      </c>
      <c r="I31" s="39">
        <v>1.3127343702579999</v>
      </c>
      <c r="J31" s="39">
        <v>0</v>
      </c>
      <c r="K31" s="39">
        <v>0</v>
      </c>
      <c r="L31" s="39">
        <v>0.0019321191935000002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0.1853772463528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39">
        <v>0</v>
      </c>
      <c r="AS31" s="39">
        <v>0</v>
      </c>
      <c r="AT31" s="39">
        <v>0</v>
      </c>
      <c r="AU31" s="39">
        <v>0</v>
      </c>
      <c r="AV31" s="39">
        <v>37.69943083541888</v>
      </c>
      <c r="AW31" s="39">
        <v>0.4435676319350001</v>
      </c>
      <c r="AX31" s="39">
        <v>0</v>
      </c>
      <c r="AY31" s="39">
        <v>0</v>
      </c>
      <c r="AZ31" s="39">
        <v>1.2205039963864999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7.699736428440405</v>
      </c>
      <c r="BG31" s="40">
        <v>0</v>
      </c>
      <c r="BH31" s="39">
        <v>0</v>
      </c>
      <c r="BI31" s="39">
        <v>0</v>
      </c>
      <c r="BJ31" s="39">
        <v>0.0014036934193</v>
      </c>
      <c r="BK31" s="39">
        <v>49.758212411240976</v>
      </c>
    </row>
    <row r="32" spans="1:63" s="4" customFormat="1" ht="12.75">
      <c r="A32" s="16"/>
      <c r="B32" s="22" t="s">
        <v>47</v>
      </c>
      <c r="C32" s="30">
        <f>SUM(C31)</f>
        <v>0</v>
      </c>
      <c r="D32" s="30">
        <f aca="true" t="shared" si="7" ref="D32:BJ32">SUM(D31)</f>
        <v>0.7078219217741</v>
      </c>
      <c r="E32" s="30">
        <f t="shared" si="7"/>
        <v>0</v>
      </c>
      <c r="F32" s="30">
        <f t="shared" si="7"/>
        <v>0</v>
      </c>
      <c r="G32" s="30">
        <f t="shared" si="7"/>
        <v>0</v>
      </c>
      <c r="H32" s="30">
        <f t="shared" si="7"/>
        <v>0.4857041680625</v>
      </c>
      <c r="I32" s="30">
        <f t="shared" si="7"/>
        <v>1.3127343702579999</v>
      </c>
      <c r="J32" s="30">
        <f t="shared" si="7"/>
        <v>0</v>
      </c>
      <c r="K32" s="30">
        <f t="shared" si="7"/>
        <v>0</v>
      </c>
      <c r="L32" s="30">
        <f t="shared" si="7"/>
        <v>0.0019321191935000002</v>
      </c>
      <c r="M32" s="30">
        <f t="shared" si="7"/>
        <v>0</v>
      </c>
      <c r="N32" s="30">
        <f t="shared" si="7"/>
        <v>0</v>
      </c>
      <c r="O32" s="30">
        <f t="shared" si="7"/>
        <v>0</v>
      </c>
      <c r="P32" s="30">
        <f t="shared" si="7"/>
        <v>0</v>
      </c>
      <c r="Q32" s="30">
        <f t="shared" si="7"/>
        <v>0</v>
      </c>
      <c r="R32" s="30">
        <f t="shared" si="7"/>
        <v>0.1853772463528</v>
      </c>
      <c r="S32" s="30">
        <f t="shared" si="7"/>
        <v>0</v>
      </c>
      <c r="T32" s="30">
        <f t="shared" si="7"/>
        <v>0</v>
      </c>
      <c r="U32" s="30">
        <f t="shared" si="7"/>
        <v>0</v>
      </c>
      <c r="V32" s="30">
        <f t="shared" si="7"/>
        <v>0</v>
      </c>
      <c r="W32" s="30">
        <f t="shared" si="7"/>
        <v>0</v>
      </c>
      <c r="X32" s="30">
        <f t="shared" si="7"/>
        <v>0</v>
      </c>
      <c r="Y32" s="30">
        <f t="shared" si="7"/>
        <v>0</v>
      </c>
      <c r="Z32" s="30">
        <f t="shared" si="7"/>
        <v>0</v>
      </c>
      <c r="AA32" s="30">
        <f t="shared" si="7"/>
        <v>0</v>
      </c>
      <c r="AB32" s="30">
        <f t="shared" si="7"/>
        <v>0</v>
      </c>
      <c r="AC32" s="30">
        <f t="shared" si="7"/>
        <v>0</v>
      </c>
      <c r="AD32" s="30">
        <f t="shared" si="7"/>
        <v>0</v>
      </c>
      <c r="AE32" s="30">
        <f t="shared" si="7"/>
        <v>0</v>
      </c>
      <c r="AF32" s="30">
        <f t="shared" si="7"/>
        <v>0</v>
      </c>
      <c r="AG32" s="30">
        <f t="shared" si="7"/>
        <v>0</v>
      </c>
      <c r="AH32" s="30">
        <f t="shared" si="7"/>
        <v>0</v>
      </c>
      <c r="AI32" s="30">
        <f t="shared" si="7"/>
        <v>0</v>
      </c>
      <c r="AJ32" s="30">
        <f t="shared" si="7"/>
        <v>0</v>
      </c>
      <c r="AK32" s="30">
        <f t="shared" si="7"/>
        <v>0</v>
      </c>
      <c r="AL32" s="30">
        <f t="shared" si="7"/>
        <v>0</v>
      </c>
      <c r="AM32" s="30">
        <f t="shared" si="7"/>
        <v>0</v>
      </c>
      <c r="AN32" s="30">
        <f t="shared" si="7"/>
        <v>0</v>
      </c>
      <c r="AO32" s="30">
        <f t="shared" si="7"/>
        <v>0</v>
      </c>
      <c r="AP32" s="30">
        <f t="shared" si="7"/>
        <v>0</v>
      </c>
      <c r="AQ32" s="30">
        <f t="shared" si="7"/>
        <v>0</v>
      </c>
      <c r="AR32" s="30">
        <f t="shared" si="7"/>
        <v>0</v>
      </c>
      <c r="AS32" s="30">
        <f t="shared" si="7"/>
        <v>0</v>
      </c>
      <c r="AT32" s="30">
        <f t="shared" si="7"/>
        <v>0</v>
      </c>
      <c r="AU32" s="30">
        <f t="shared" si="7"/>
        <v>0</v>
      </c>
      <c r="AV32" s="30">
        <f t="shared" si="7"/>
        <v>37.69943083541888</v>
      </c>
      <c r="AW32" s="30">
        <f t="shared" si="7"/>
        <v>0.4435676319350001</v>
      </c>
      <c r="AX32" s="30">
        <f t="shared" si="7"/>
        <v>0</v>
      </c>
      <c r="AY32" s="30">
        <f t="shared" si="7"/>
        <v>0</v>
      </c>
      <c r="AZ32" s="30">
        <f t="shared" si="7"/>
        <v>1.2205039963864999</v>
      </c>
      <c r="BA32" s="30">
        <f t="shared" si="7"/>
        <v>0</v>
      </c>
      <c r="BB32" s="30">
        <f t="shared" si="7"/>
        <v>0</v>
      </c>
      <c r="BC32" s="30">
        <f t="shared" si="7"/>
        <v>0</v>
      </c>
      <c r="BD32" s="30">
        <f t="shared" si="7"/>
        <v>0</v>
      </c>
      <c r="BE32" s="30">
        <f t="shared" si="7"/>
        <v>0</v>
      </c>
      <c r="BF32" s="30">
        <f t="shared" si="7"/>
        <v>7.699736428440405</v>
      </c>
      <c r="BG32" s="38">
        <f t="shared" si="7"/>
        <v>0</v>
      </c>
      <c r="BH32" s="30">
        <f t="shared" si="7"/>
        <v>0</v>
      </c>
      <c r="BI32" s="30">
        <f t="shared" si="7"/>
        <v>0</v>
      </c>
      <c r="BJ32" s="30">
        <f t="shared" si="7"/>
        <v>0.0014036934193</v>
      </c>
      <c r="BK32" s="31">
        <f>SUM(C32:BJ32)</f>
        <v>49.758212411240976</v>
      </c>
    </row>
    <row r="33" spans="1:63" ht="12.75">
      <c r="A33" s="16" t="s">
        <v>39</v>
      </c>
      <c r="B33" s="20" t="s">
        <v>14</v>
      </c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3"/>
    </row>
    <row r="34" spans="1:63" ht="12.75">
      <c r="A34" s="16"/>
      <c r="B34" s="21" t="s">
        <v>69</v>
      </c>
      <c r="C34" s="32">
        <v>0</v>
      </c>
      <c r="D34" s="32">
        <v>0.2534326078709</v>
      </c>
      <c r="E34" s="32">
        <v>0</v>
      </c>
      <c r="F34" s="32">
        <v>0</v>
      </c>
      <c r="G34" s="32">
        <v>0</v>
      </c>
      <c r="H34" s="32">
        <v>0.10479502554750002</v>
      </c>
      <c r="I34" s="33">
        <v>4.2710199903548</v>
      </c>
      <c r="J34" s="33">
        <v>0</v>
      </c>
      <c r="K34" s="33">
        <v>0</v>
      </c>
      <c r="L34" s="34">
        <v>0.0011742539676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0.0895525588701</v>
      </c>
      <c r="S34" s="33">
        <v>0</v>
      </c>
      <c r="T34" s="33">
        <v>0</v>
      </c>
      <c r="U34" s="33">
        <v>0</v>
      </c>
      <c r="V34" s="33">
        <v>0.0653959539677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10.226930449632308</v>
      </c>
      <c r="AW34" s="33">
        <v>3.9568833085797</v>
      </c>
      <c r="AX34" s="33">
        <v>0</v>
      </c>
      <c r="AY34" s="33">
        <v>0</v>
      </c>
      <c r="AZ34" s="34">
        <v>4.5682561520314</v>
      </c>
      <c r="BA34" s="32">
        <v>0</v>
      </c>
      <c r="BB34" s="32">
        <v>0</v>
      </c>
      <c r="BC34" s="32">
        <v>0</v>
      </c>
      <c r="BD34" s="32">
        <v>0</v>
      </c>
      <c r="BE34" s="32">
        <v>0</v>
      </c>
      <c r="BF34" s="32">
        <v>7.8806760581868</v>
      </c>
      <c r="BG34" s="33">
        <v>1.0774102632575997</v>
      </c>
      <c r="BH34" s="33">
        <v>0</v>
      </c>
      <c r="BI34" s="33">
        <v>0</v>
      </c>
      <c r="BJ34" s="34">
        <v>0.0261502521612</v>
      </c>
      <c r="BK34" s="35">
        <v>32.521676874427605</v>
      </c>
    </row>
    <row r="35" spans="1:63" ht="12.75">
      <c r="A35" s="16"/>
      <c r="B35" s="21" t="s">
        <v>67</v>
      </c>
      <c r="C35" s="32">
        <v>0</v>
      </c>
      <c r="D35" s="32">
        <v>0.3147351647096</v>
      </c>
      <c r="E35" s="32">
        <v>0</v>
      </c>
      <c r="F35" s="32">
        <v>0</v>
      </c>
      <c r="G35" s="32">
        <v>0</v>
      </c>
      <c r="H35" s="32">
        <v>0.16311520409569996</v>
      </c>
      <c r="I35" s="33">
        <v>0.0004429132258</v>
      </c>
      <c r="J35" s="33">
        <v>0</v>
      </c>
      <c r="K35" s="33">
        <v>0</v>
      </c>
      <c r="L35" s="34">
        <v>0.0526011985805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0.0729042136765</v>
      </c>
      <c r="S35" s="33">
        <v>0</v>
      </c>
      <c r="T35" s="33">
        <v>0</v>
      </c>
      <c r="U35" s="33">
        <v>0</v>
      </c>
      <c r="V35" s="33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32">
        <v>0</v>
      </c>
      <c r="AQ35" s="32">
        <v>0</v>
      </c>
      <c r="AR35" s="33">
        <v>0</v>
      </c>
      <c r="AS35" s="32">
        <v>0</v>
      </c>
      <c r="AT35" s="32">
        <v>0</v>
      </c>
      <c r="AU35" s="32">
        <v>0</v>
      </c>
      <c r="AV35" s="32">
        <v>26.842844183696208</v>
      </c>
      <c r="AW35" s="33">
        <v>0.8111348481592001</v>
      </c>
      <c r="AX35" s="33">
        <v>0.0008052193548000001</v>
      </c>
      <c r="AY35" s="33">
        <v>0</v>
      </c>
      <c r="AZ35" s="34">
        <v>3.9575482213858</v>
      </c>
      <c r="BA35" s="32">
        <v>0</v>
      </c>
      <c r="BB35" s="32">
        <v>0</v>
      </c>
      <c r="BC35" s="32">
        <v>0</v>
      </c>
      <c r="BD35" s="32">
        <v>0</v>
      </c>
      <c r="BE35" s="32">
        <v>0</v>
      </c>
      <c r="BF35" s="32">
        <v>14.249995259267777</v>
      </c>
      <c r="BG35" s="33">
        <v>0.0161043870965</v>
      </c>
      <c r="BH35" s="33">
        <v>0</v>
      </c>
      <c r="BI35" s="33">
        <v>0</v>
      </c>
      <c r="BJ35" s="34">
        <v>0.011412320258</v>
      </c>
      <c r="BK35" s="35">
        <v>46.49364313350638</v>
      </c>
    </row>
    <row r="36" spans="1:63" ht="12.75">
      <c r="A36" s="16"/>
      <c r="B36" s="21" t="s">
        <v>64</v>
      </c>
      <c r="C36" s="32">
        <v>0</v>
      </c>
      <c r="D36" s="32">
        <v>0.23396946535479998</v>
      </c>
      <c r="E36" s="32">
        <v>0</v>
      </c>
      <c r="F36" s="32">
        <v>0</v>
      </c>
      <c r="G36" s="32">
        <v>0</v>
      </c>
      <c r="H36" s="32">
        <v>1.7616290479982002</v>
      </c>
      <c r="I36" s="33">
        <v>0.022030238709599997</v>
      </c>
      <c r="J36" s="33">
        <v>0</v>
      </c>
      <c r="K36" s="33">
        <v>0</v>
      </c>
      <c r="L36" s="34">
        <v>1.2530156587418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0.37789982251449994</v>
      </c>
      <c r="S36" s="33">
        <v>0</v>
      </c>
      <c r="T36" s="33">
        <v>0</v>
      </c>
      <c r="U36" s="33">
        <v>0</v>
      </c>
      <c r="V36" s="33">
        <v>0.0467007877419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19.63733666389488</v>
      </c>
      <c r="AW36" s="33">
        <v>0.3587089188381001</v>
      </c>
      <c r="AX36" s="33">
        <v>0</v>
      </c>
      <c r="AY36" s="33">
        <v>0</v>
      </c>
      <c r="AZ36" s="34">
        <v>4.2574017568695</v>
      </c>
      <c r="BA36" s="32">
        <v>0</v>
      </c>
      <c r="BB36" s="32">
        <v>0</v>
      </c>
      <c r="BC36" s="32">
        <v>0</v>
      </c>
      <c r="BD36" s="32">
        <v>0</v>
      </c>
      <c r="BE36" s="32">
        <v>0</v>
      </c>
      <c r="BF36" s="32">
        <v>3.6571154796711873</v>
      </c>
      <c r="BG36" s="33">
        <v>0.1369958947741</v>
      </c>
      <c r="BH36" s="33">
        <v>0</v>
      </c>
      <c r="BI36" s="33">
        <v>0</v>
      </c>
      <c r="BJ36" s="34">
        <v>1.3194494567739001</v>
      </c>
      <c r="BK36" s="35">
        <v>33.06225319188247</v>
      </c>
    </row>
    <row r="37" spans="1:63" ht="12.75">
      <c r="A37" s="16"/>
      <c r="B37" s="21" t="s">
        <v>65</v>
      </c>
      <c r="C37" s="32">
        <v>0</v>
      </c>
      <c r="D37" s="32">
        <v>0.0932001910967</v>
      </c>
      <c r="E37" s="32">
        <v>0</v>
      </c>
      <c r="F37" s="32">
        <v>0</v>
      </c>
      <c r="G37" s="32">
        <v>0</v>
      </c>
      <c r="H37" s="32">
        <v>0.073244842128</v>
      </c>
      <c r="I37" s="33">
        <v>0</v>
      </c>
      <c r="J37" s="33">
        <v>0</v>
      </c>
      <c r="K37" s="33">
        <v>0</v>
      </c>
      <c r="L37" s="34">
        <v>0.0087629328063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0.0354744341285</v>
      </c>
      <c r="S37" s="33">
        <v>0</v>
      </c>
      <c r="T37" s="33">
        <v>0</v>
      </c>
      <c r="U37" s="33">
        <v>0</v>
      </c>
      <c r="V37" s="33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2.8906668910433</v>
      </c>
      <c r="AW37" s="33">
        <v>0.0711305082897</v>
      </c>
      <c r="AX37" s="33">
        <v>0</v>
      </c>
      <c r="AY37" s="33">
        <v>0</v>
      </c>
      <c r="AZ37" s="34">
        <v>0.29118309251569996</v>
      </c>
      <c r="BA37" s="32">
        <v>0</v>
      </c>
      <c r="BB37" s="32">
        <v>0</v>
      </c>
      <c r="BC37" s="32">
        <v>0</v>
      </c>
      <c r="BD37" s="32">
        <v>0</v>
      </c>
      <c r="BE37" s="32">
        <v>0</v>
      </c>
      <c r="BF37" s="32">
        <v>0.7368320943106001</v>
      </c>
      <c r="BG37" s="33">
        <v>0.020155832516</v>
      </c>
      <c r="BH37" s="33">
        <v>0</v>
      </c>
      <c r="BI37" s="33">
        <v>0</v>
      </c>
      <c r="BJ37" s="34">
        <v>0.0035412501935</v>
      </c>
      <c r="BK37" s="35">
        <v>4.2241920690283</v>
      </c>
    </row>
    <row r="38" spans="1:63" ht="12.75">
      <c r="A38" s="16"/>
      <c r="B38" s="21" t="s">
        <v>66</v>
      </c>
      <c r="C38" s="32">
        <v>0</v>
      </c>
      <c r="D38" s="32">
        <v>0.006572145129</v>
      </c>
      <c r="E38" s="32">
        <v>0</v>
      </c>
      <c r="F38" s="32">
        <v>0</v>
      </c>
      <c r="G38" s="32">
        <v>0</v>
      </c>
      <c r="H38" s="32">
        <v>0.0526682559025</v>
      </c>
      <c r="I38" s="33">
        <v>0.0005215419677</v>
      </c>
      <c r="J38" s="33">
        <v>0</v>
      </c>
      <c r="K38" s="33">
        <v>0</v>
      </c>
      <c r="L38" s="34">
        <v>0.0615782248063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0.022513369902800003</v>
      </c>
      <c r="S38" s="33">
        <v>0</v>
      </c>
      <c r="T38" s="33">
        <v>0</v>
      </c>
      <c r="U38" s="33">
        <v>0</v>
      </c>
      <c r="V38" s="33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1.1299583350914002</v>
      </c>
      <c r="AW38" s="40">
        <v>6.1540181330642</v>
      </c>
      <c r="AX38" s="33">
        <v>0</v>
      </c>
      <c r="AY38" s="33">
        <v>0</v>
      </c>
      <c r="AZ38" s="34">
        <v>2.6055444756768993</v>
      </c>
      <c r="BA38" s="32">
        <v>0</v>
      </c>
      <c r="BB38" s="32">
        <v>0</v>
      </c>
      <c r="BC38" s="32">
        <v>0</v>
      </c>
      <c r="BD38" s="32">
        <v>0</v>
      </c>
      <c r="BE38" s="32">
        <v>0</v>
      </c>
      <c r="BF38" s="32">
        <v>0.0683081390954</v>
      </c>
      <c r="BG38" s="33">
        <v>0</v>
      </c>
      <c r="BH38" s="33">
        <v>0</v>
      </c>
      <c r="BI38" s="33">
        <v>0</v>
      </c>
      <c r="BJ38" s="34">
        <v>0.033497605709600003</v>
      </c>
      <c r="BK38" s="35">
        <v>10.1351802263458</v>
      </c>
    </row>
    <row r="39" spans="1:63" ht="12.75">
      <c r="A39" s="16"/>
      <c r="B39" s="21" t="s">
        <v>68</v>
      </c>
      <c r="C39" s="32">
        <v>0</v>
      </c>
      <c r="D39" s="32">
        <v>0.5892497986451</v>
      </c>
      <c r="E39" s="32">
        <v>0</v>
      </c>
      <c r="F39" s="32">
        <v>0</v>
      </c>
      <c r="G39" s="32">
        <v>0</v>
      </c>
      <c r="H39" s="32">
        <v>0.4974708692896</v>
      </c>
      <c r="I39" s="33">
        <v>0.0022374068064</v>
      </c>
      <c r="J39" s="33">
        <v>0</v>
      </c>
      <c r="K39" s="33">
        <v>0</v>
      </c>
      <c r="L39" s="34">
        <v>0.0437566128064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0.10865127377369999</v>
      </c>
      <c r="S39" s="33">
        <v>0</v>
      </c>
      <c r="T39" s="33">
        <v>0</v>
      </c>
      <c r="U39" s="33">
        <v>0</v>
      </c>
      <c r="V39" s="33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120.0049952245725</v>
      </c>
      <c r="AW39" s="33">
        <v>2.1918350828061</v>
      </c>
      <c r="AX39" s="33">
        <v>0</v>
      </c>
      <c r="AY39" s="33">
        <v>0</v>
      </c>
      <c r="AZ39" s="33">
        <v>4.5027854208056</v>
      </c>
      <c r="BA39" s="32">
        <v>0</v>
      </c>
      <c r="BB39" s="32">
        <v>0</v>
      </c>
      <c r="BC39" s="32">
        <v>0</v>
      </c>
      <c r="BD39" s="32">
        <v>0</v>
      </c>
      <c r="BE39" s="32">
        <v>0</v>
      </c>
      <c r="BF39" s="32">
        <v>68.94771943313746</v>
      </c>
      <c r="BG39" s="33">
        <v>0.34521785790320003</v>
      </c>
      <c r="BH39" s="33">
        <v>0</v>
      </c>
      <c r="BI39" s="33">
        <v>0</v>
      </c>
      <c r="BJ39" s="34">
        <v>0.0054598759676</v>
      </c>
      <c r="BK39" s="35">
        <v>197.23937885651364</v>
      </c>
    </row>
    <row r="40" spans="1:63" ht="12.75">
      <c r="A40" s="16"/>
      <c r="B40" s="21" t="s">
        <v>63</v>
      </c>
      <c r="C40" s="32">
        <v>0</v>
      </c>
      <c r="D40" s="32">
        <v>0.0974656338064</v>
      </c>
      <c r="E40" s="32">
        <v>0</v>
      </c>
      <c r="F40" s="32">
        <v>0</v>
      </c>
      <c r="G40" s="32">
        <v>0</v>
      </c>
      <c r="H40" s="32">
        <v>0.09504863293469998</v>
      </c>
      <c r="I40" s="33">
        <v>0</v>
      </c>
      <c r="J40" s="33">
        <v>0</v>
      </c>
      <c r="K40" s="33">
        <v>0</v>
      </c>
      <c r="L40" s="34">
        <v>0.0016553154514999998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0.1224410128383</v>
      </c>
      <c r="S40" s="33">
        <v>0</v>
      </c>
      <c r="T40" s="33">
        <v>0</v>
      </c>
      <c r="U40" s="33">
        <v>0</v>
      </c>
      <c r="V40" s="33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3.544031288954399</v>
      </c>
      <c r="AW40" s="33">
        <v>6.47E-06</v>
      </c>
      <c r="AX40" s="33">
        <v>0</v>
      </c>
      <c r="AY40" s="33">
        <v>0</v>
      </c>
      <c r="AZ40" s="34">
        <v>0.41751058151580006</v>
      </c>
      <c r="BA40" s="32">
        <v>0</v>
      </c>
      <c r="BB40" s="32">
        <v>0</v>
      </c>
      <c r="BC40" s="32">
        <v>0</v>
      </c>
      <c r="BD40" s="32">
        <v>0</v>
      </c>
      <c r="BE40" s="32">
        <v>0</v>
      </c>
      <c r="BF40" s="32">
        <v>1.2114746597688986</v>
      </c>
      <c r="BG40" s="33">
        <v>0</v>
      </c>
      <c r="BH40" s="33">
        <v>0</v>
      </c>
      <c r="BI40" s="33">
        <v>0</v>
      </c>
      <c r="BJ40" s="34">
        <v>0</v>
      </c>
      <c r="BK40" s="35">
        <v>5.489633602011798</v>
      </c>
    </row>
    <row r="41" spans="1:63" ht="12.75">
      <c r="A41" s="16"/>
      <c r="B41" s="22" t="s">
        <v>48</v>
      </c>
      <c r="C41" s="30">
        <f>SUM(C34:C40)</f>
        <v>0</v>
      </c>
      <c r="D41" s="30">
        <f aca="true" t="shared" si="8" ref="D41:BJ41">SUM(D34:D40)</f>
        <v>1.5886250066124998</v>
      </c>
      <c r="E41" s="30">
        <f t="shared" si="8"/>
        <v>0</v>
      </c>
      <c r="F41" s="30">
        <f t="shared" si="8"/>
        <v>0</v>
      </c>
      <c r="G41" s="30">
        <f t="shared" si="8"/>
        <v>0</v>
      </c>
      <c r="H41" s="30">
        <f t="shared" si="8"/>
        <v>2.7479718778962003</v>
      </c>
      <c r="I41" s="30">
        <f t="shared" si="8"/>
        <v>4.2962520910643</v>
      </c>
      <c r="J41" s="30">
        <f t="shared" si="8"/>
        <v>0</v>
      </c>
      <c r="K41" s="30">
        <f t="shared" si="8"/>
        <v>0</v>
      </c>
      <c r="L41" s="30">
        <f t="shared" si="8"/>
        <v>1.4225441971603998</v>
      </c>
      <c r="M41" s="30">
        <f t="shared" si="8"/>
        <v>0</v>
      </c>
      <c r="N41" s="30">
        <f t="shared" si="8"/>
        <v>0</v>
      </c>
      <c r="O41" s="30">
        <f t="shared" si="8"/>
        <v>0</v>
      </c>
      <c r="P41" s="30">
        <f t="shared" si="8"/>
        <v>0</v>
      </c>
      <c r="Q41" s="30">
        <f t="shared" si="8"/>
        <v>0</v>
      </c>
      <c r="R41" s="30">
        <f t="shared" si="8"/>
        <v>0.8294366857044</v>
      </c>
      <c r="S41" s="30">
        <f t="shared" si="8"/>
        <v>0</v>
      </c>
      <c r="T41" s="30">
        <f t="shared" si="8"/>
        <v>0</v>
      </c>
      <c r="U41" s="30">
        <f t="shared" si="8"/>
        <v>0</v>
      </c>
      <c r="V41" s="30">
        <f t="shared" si="8"/>
        <v>0.11209674170959999</v>
      </c>
      <c r="W41" s="30">
        <f t="shared" si="8"/>
        <v>0</v>
      </c>
      <c r="X41" s="30">
        <f t="shared" si="8"/>
        <v>0</v>
      </c>
      <c r="Y41" s="30">
        <f t="shared" si="8"/>
        <v>0</v>
      </c>
      <c r="Z41" s="30">
        <f t="shared" si="8"/>
        <v>0</v>
      </c>
      <c r="AA41" s="30">
        <f t="shared" si="8"/>
        <v>0</v>
      </c>
      <c r="AB41" s="30">
        <f t="shared" si="8"/>
        <v>0</v>
      </c>
      <c r="AC41" s="30">
        <f t="shared" si="8"/>
        <v>0</v>
      </c>
      <c r="AD41" s="30">
        <f t="shared" si="8"/>
        <v>0</v>
      </c>
      <c r="AE41" s="30">
        <f t="shared" si="8"/>
        <v>0</v>
      </c>
      <c r="AF41" s="30">
        <f t="shared" si="8"/>
        <v>0</v>
      </c>
      <c r="AG41" s="30">
        <f t="shared" si="8"/>
        <v>0</v>
      </c>
      <c r="AH41" s="30">
        <f t="shared" si="8"/>
        <v>0</v>
      </c>
      <c r="AI41" s="30">
        <f t="shared" si="8"/>
        <v>0</v>
      </c>
      <c r="AJ41" s="30">
        <f t="shared" si="8"/>
        <v>0</v>
      </c>
      <c r="AK41" s="30">
        <f t="shared" si="8"/>
        <v>0</v>
      </c>
      <c r="AL41" s="30">
        <f t="shared" si="8"/>
        <v>0</v>
      </c>
      <c r="AM41" s="30">
        <f t="shared" si="8"/>
        <v>0</v>
      </c>
      <c r="AN41" s="30">
        <f t="shared" si="8"/>
        <v>0</v>
      </c>
      <c r="AO41" s="30">
        <f t="shared" si="8"/>
        <v>0</v>
      </c>
      <c r="AP41" s="30">
        <f t="shared" si="8"/>
        <v>0</v>
      </c>
      <c r="AQ41" s="30">
        <f t="shared" si="8"/>
        <v>0</v>
      </c>
      <c r="AR41" s="30">
        <f t="shared" si="8"/>
        <v>0</v>
      </c>
      <c r="AS41" s="30">
        <f t="shared" si="8"/>
        <v>0</v>
      </c>
      <c r="AT41" s="30">
        <f t="shared" si="8"/>
        <v>0</v>
      </c>
      <c r="AU41" s="30">
        <f t="shared" si="8"/>
        <v>0</v>
      </c>
      <c r="AV41" s="30">
        <f t="shared" si="8"/>
        <v>184.27676303688497</v>
      </c>
      <c r="AW41" s="30">
        <f t="shared" si="8"/>
        <v>13.543717269737</v>
      </c>
      <c r="AX41" s="30">
        <f t="shared" si="8"/>
        <v>0.0008052193548000001</v>
      </c>
      <c r="AY41" s="30">
        <f t="shared" si="8"/>
        <v>0</v>
      </c>
      <c r="AZ41" s="30">
        <f t="shared" si="8"/>
        <v>20.6002297008007</v>
      </c>
      <c r="BA41" s="30">
        <f t="shared" si="8"/>
        <v>0</v>
      </c>
      <c r="BB41" s="30">
        <f t="shared" si="8"/>
        <v>0</v>
      </c>
      <c r="BC41" s="30">
        <f t="shared" si="8"/>
        <v>0</v>
      </c>
      <c r="BD41" s="30">
        <f t="shared" si="8"/>
        <v>0</v>
      </c>
      <c r="BE41" s="30">
        <f t="shared" si="8"/>
        <v>0</v>
      </c>
      <c r="BF41" s="30">
        <f t="shared" si="8"/>
        <v>96.75212112343813</v>
      </c>
      <c r="BG41" s="30">
        <f t="shared" si="8"/>
        <v>1.5958842355473997</v>
      </c>
      <c r="BH41" s="30">
        <f t="shared" si="8"/>
        <v>0</v>
      </c>
      <c r="BI41" s="30">
        <f t="shared" si="8"/>
        <v>0</v>
      </c>
      <c r="BJ41" s="30">
        <f t="shared" si="8"/>
        <v>1.3995107610637998</v>
      </c>
      <c r="BK41" s="31">
        <f>SUM(C41:BJ41)</f>
        <v>329.1659579469742</v>
      </c>
    </row>
    <row r="42" spans="1:63" ht="12.75">
      <c r="A42" s="16"/>
      <c r="B42" s="22" t="s">
        <v>46</v>
      </c>
      <c r="C42" s="30">
        <f>+C32+C41</f>
        <v>0</v>
      </c>
      <c r="D42" s="30">
        <f aca="true" t="shared" si="9" ref="D42:BJ42">+D32+D41</f>
        <v>2.2964469283866</v>
      </c>
      <c r="E42" s="30">
        <f t="shared" si="9"/>
        <v>0</v>
      </c>
      <c r="F42" s="30">
        <f t="shared" si="9"/>
        <v>0</v>
      </c>
      <c r="G42" s="30">
        <f t="shared" si="9"/>
        <v>0</v>
      </c>
      <c r="H42" s="30">
        <f t="shared" si="9"/>
        <v>3.2336760459587004</v>
      </c>
      <c r="I42" s="30">
        <f t="shared" si="9"/>
        <v>5.6089864613223</v>
      </c>
      <c r="J42" s="30">
        <f t="shared" si="9"/>
        <v>0</v>
      </c>
      <c r="K42" s="30">
        <f t="shared" si="9"/>
        <v>0</v>
      </c>
      <c r="L42" s="30">
        <f t="shared" si="9"/>
        <v>1.4244763163538998</v>
      </c>
      <c r="M42" s="30">
        <f t="shared" si="9"/>
        <v>0</v>
      </c>
      <c r="N42" s="30">
        <f t="shared" si="9"/>
        <v>0</v>
      </c>
      <c r="O42" s="30">
        <f t="shared" si="9"/>
        <v>0</v>
      </c>
      <c r="P42" s="30">
        <f t="shared" si="9"/>
        <v>0</v>
      </c>
      <c r="Q42" s="30">
        <f t="shared" si="9"/>
        <v>0</v>
      </c>
      <c r="R42" s="30">
        <f t="shared" si="9"/>
        <v>1.0148139320572</v>
      </c>
      <c r="S42" s="30">
        <f t="shared" si="9"/>
        <v>0</v>
      </c>
      <c r="T42" s="30">
        <f t="shared" si="9"/>
        <v>0</v>
      </c>
      <c r="U42" s="30">
        <f t="shared" si="9"/>
        <v>0</v>
      </c>
      <c r="V42" s="30">
        <f t="shared" si="9"/>
        <v>0.11209674170959999</v>
      </c>
      <c r="W42" s="30">
        <f t="shared" si="9"/>
        <v>0</v>
      </c>
      <c r="X42" s="30">
        <f t="shared" si="9"/>
        <v>0</v>
      </c>
      <c r="Y42" s="30">
        <f t="shared" si="9"/>
        <v>0</v>
      </c>
      <c r="Z42" s="30">
        <f t="shared" si="9"/>
        <v>0</v>
      </c>
      <c r="AA42" s="30">
        <f t="shared" si="9"/>
        <v>0</v>
      </c>
      <c r="AB42" s="30">
        <f t="shared" si="9"/>
        <v>0</v>
      </c>
      <c r="AC42" s="30">
        <f t="shared" si="9"/>
        <v>0</v>
      </c>
      <c r="AD42" s="30">
        <f t="shared" si="9"/>
        <v>0</v>
      </c>
      <c r="AE42" s="30">
        <f t="shared" si="9"/>
        <v>0</v>
      </c>
      <c r="AF42" s="30">
        <f t="shared" si="9"/>
        <v>0</v>
      </c>
      <c r="AG42" s="30">
        <f t="shared" si="9"/>
        <v>0</v>
      </c>
      <c r="AH42" s="30">
        <f t="shared" si="9"/>
        <v>0</v>
      </c>
      <c r="AI42" s="30">
        <f t="shared" si="9"/>
        <v>0</v>
      </c>
      <c r="AJ42" s="30">
        <f t="shared" si="9"/>
        <v>0</v>
      </c>
      <c r="AK42" s="30">
        <f t="shared" si="9"/>
        <v>0</v>
      </c>
      <c r="AL42" s="30">
        <f t="shared" si="9"/>
        <v>0</v>
      </c>
      <c r="AM42" s="30">
        <f t="shared" si="9"/>
        <v>0</v>
      </c>
      <c r="AN42" s="30">
        <f t="shared" si="9"/>
        <v>0</v>
      </c>
      <c r="AO42" s="30">
        <f t="shared" si="9"/>
        <v>0</v>
      </c>
      <c r="AP42" s="30">
        <f t="shared" si="9"/>
        <v>0</v>
      </c>
      <c r="AQ42" s="30">
        <f t="shared" si="9"/>
        <v>0</v>
      </c>
      <c r="AR42" s="30">
        <f t="shared" si="9"/>
        <v>0</v>
      </c>
      <c r="AS42" s="30">
        <f t="shared" si="9"/>
        <v>0</v>
      </c>
      <c r="AT42" s="30">
        <f t="shared" si="9"/>
        <v>0</v>
      </c>
      <c r="AU42" s="30">
        <f t="shared" si="9"/>
        <v>0</v>
      </c>
      <c r="AV42" s="30">
        <f t="shared" si="9"/>
        <v>221.97619387230384</v>
      </c>
      <c r="AW42" s="30">
        <f t="shared" si="9"/>
        <v>13.987284901672</v>
      </c>
      <c r="AX42" s="30">
        <f t="shared" si="9"/>
        <v>0.0008052193548000001</v>
      </c>
      <c r="AY42" s="30">
        <f t="shared" si="9"/>
        <v>0</v>
      </c>
      <c r="AZ42" s="30">
        <f t="shared" si="9"/>
        <v>21.8207336971872</v>
      </c>
      <c r="BA42" s="30">
        <f t="shared" si="9"/>
        <v>0</v>
      </c>
      <c r="BB42" s="30">
        <f t="shared" si="9"/>
        <v>0</v>
      </c>
      <c r="BC42" s="30">
        <f t="shared" si="9"/>
        <v>0</v>
      </c>
      <c r="BD42" s="30">
        <f t="shared" si="9"/>
        <v>0</v>
      </c>
      <c r="BE42" s="30">
        <f t="shared" si="9"/>
        <v>0</v>
      </c>
      <c r="BF42" s="30">
        <f t="shared" si="9"/>
        <v>104.45185755187853</v>
      </c>
      <c r="BG42" s="30">
        <f t="shared" si="9"/>
        <v>1.5958842355473997</v>
      </c>
      <c r="BH42" s="30">
        <f t="shared" si="9"/>
        <v>0</v>
      </c>
      <c r="BI42" s="30">
        <f t="shared" si="9"/>
        <v>0</v>
      </c>
      <c r="BJ42" s="30">
        <f t="shared" si="9"/>
        <v>1.4009144544830998</v>
      </c>
      <c r="BK42" s="31">
        <f>SUM(C42:BJ42)</f>
        <v>378.9241703582152</v>
      </c>
    </row>
    <row r="43" spans="1:63" ht="3" customHeight="1">
      <c r="A43" s="16"/>
      <c r="B43" s="20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3"/>
    </row>
    <row r="44" spans="1:63" ht="12.75">
      <c r="A44" s="16" t="s">
        <v>15</v>
      </c>
      <c r="B44" s="19" t="s">
        <v>8</v>
      </c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3"/>
    </row>
    <row r="45" spans="1:63" ht="12.75">
      <c r="A45" s="16" t="s">
        <v>38</v>
      </c>
      <c r="B45" s="20" t="s">
        <v>16</v>
      </c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3"/>
    </row>
    <row r="46" spans="1:63" ht="12.75">
      <c r="A46" s="16"/>
      <c r="B46" s="21" t="s">
        <v>35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0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0</v>
      </c>
      <c r="AY46" s="32">
        <v>0</v>
      </c>
      <c r="AZ46" s="32">
        <v>0</v>
      </c>
      <c r="BA46" s="32">
        <v>0</v>
      </c>
      <c r="BB46" s="32">
        <v>0</v>
      </c>
      <c r="BC46" s="32">
        <v>0</v>
      </c>
      <c r="BD46" s="32">
        <v>0</v>
      </c>
      <c r="BE46" s="32">
        <v>0</v>
      </c>
      <c r="BF46" s="32">
        <v>0</v>
      </c>
      <c r="BG46" s="32">
        <v>0</v>
      </c>
      <c r="BH46" s="32">
        <v>0</v>
      </c>
      <c r="BI46" s="32">
        <v>0</v>
      </c>
      <c r="BJ46" s="32">
        <v>0</v>
      </c>
      <c r="BK46" s="32">
        <v>0</v>
      </c>
    </row>
    <row r="47" spans="1:63" ht="12.75">
      <c r="A47" s="16"/>
      <c r="B47" s="22" t="s">
        <v>45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32">
        <v>0</v>
      </c>
      <c r="BG47" s="32">
        <v>0</v>
      </c>
      <c r="BH47" s="32">
        <v>0</v>
      </c>
      <c r="BI47" s="32">
        <v>0</v>
      </c>
      <c r="BJ47" s="32">
        <v>0</v>
      </c>
      <c r="BK47" s="32">
        <v>0</v>
      </c>
    </row>
    <row r="48" spans="1:63" ht="2.25" customHeight="1">
      <c r="A48" s="16"/>
      <c r="B48" s="20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3"/>
    </row>
    <row r="49" spans="1:63" ht="12.75">
      <c r="A49" s="16" t="s">
        <v>4</v>
      </c>
      <c r="B49" s="19" t="s">
        <v>9</v>
      </c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3"/>
    </row>
    <row r="50" spans="1:63" ht="12.75">
      <c r="A50" s="16" t="s">
        <v>38</v>
      </c>
      <c r="B50" s="20" t="s">
        <v>17</v>
      </c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3"/>
    </row>
    <row r="51" spans="1:63" ht="12.75">
      <c r="A51" s="16"/>
      <c r="B51" s="21" t="s">
        <v>35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2">
        <v>0</v>
      </c>
      <c r="BC51" s="32">
        <v>0</v>
      </c>
      <c r="BD51" s="32">
        <v>0</v>
      </c>
      <c r="BE51" s="32">
        <v>0</v>
      </c>
      <c r="BF51" s="32">
        <v>0</v>
      </c>
      <c r="BG51" s="32">
        <v>0</v>
      </c>
      <c r="BH51" s="32">
        <v>0</v>
      </c>
      <c r="BI51" s="32">
        <v>0</v>
      </c>
      <c r="BJ51" s="32">
        <v>0</v>
      </c>
      <c r="BK51" s="32">
        <v>0</v>
      </c>
    </row>
    <row r="52" spans="1:63" ht="12.75">
      <c r="A52" s="16"/>
      <c r="B52" s="21" t="s">
        <v>47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</row>
    <row r="53" spans="1:63" ht="12.75">
      <c r="A53" s="16" t="s">
        <v>39</v>
      </c>
      <c r="B53" s="20" t="s">
        <v>18</v>
      </c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3"/>
    </row>
    <row r="54" spans="1:63" ht="12.75">
      <c r="A54" s="16"/>
      <c r="B54" s="21" t="s">
        <v>35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</row>
    <row r="55" spans="1:63" ht="12.75">
      <c r="A55" s="16"/>
      <c r="B55" s="21" t="s">
        <v>48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0</v>
      </c>
      <c r="BD55" s="32">
        <v>0</v>
      </c>
      <c r="BE55" s="32">
        <v>0</v>
      </c>
      <c r="BF55" s="32">
        <v>0</v>
      </c>
      <c r="BG55" s="32">
        <v>0</v>
      </c>
      <c r="BH55" s="32">
        <v>0</v>
      </c>
      <c r="BI55" s="32">
        <v>0</v>
      </c>
      <c r="BJ55" s="32">
        <v>0</v>
      </c>
      <c r="BK55" s="32">
        <v>0</v>
      </c>
    </row>
    <row r="56" spans="1:63" ht="12.75">
      <c r="A56" s="16"/>
      <c r="B56" s="22" t="s">
        <v>46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2">
        <v>0</v>
      </c>
      <c r="BC56" s="32">
        <v>0</v>
      </c>
      <c r="BD56" s="32">
        <v>0</v>
      </c>
      <c r="BE56" s="32">
        <v>0</v>
      </c>
      <c r="BF56" s="32">
        <v>0</v>
      </c>
      <c r="BG56" s="32">
        <v>0</v>
      </c>
      <c r="BH56" s="32">
        <v>0</v>
      </c>
      <c r="BI56" s="32">
        <v>0</v>
      </c>
      <c r="BJ56" s="32">
        <v>0</v>
      </c>
      <c r="BK56" s="32">
        <v>0</v>
      </c>
    </row>
    <row r="57" spans="1:63" ht="4.5" customHeight="1">
      <c r="A57" s="16"/>
      <c r="B57" s="20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3"/>
    </row>
    <row r="58" spans="1:63" ht="12.75">
      <c r="A58" s="16" t="s">
        <v>19</v>
      </c>
      <c r="B58" s="19" t="s">
        <v>20</v>
      </c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3"/>
    </row>
    <row r="59" spans="1:63" ht="12.75">
      <c r="A59" s="16" t="s">
        <v>38</v>
      </c>
      <c r="B59" s="20" t="s">
        <v>21</v>
      </c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3"/>
    </row>
    <row r="60" spans="1:63" ht="12.75">
      <c r="A60" s="16"/>
      <c r="B60" s="21" t="s">
        <v>35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0</v>
      </c>
      <c r="BA60" s="32">
        <v>0</v>
      </c>
      <c r="BB60" s="32">
        <v>0</v>
      </c>
      <c r="BC60" s="32">
        <v>0</v>
      </c>
      <c r="BD60" s="32">
        <v>0</v>
      </c>
      <c r="BE60" s="32">
        <v>0</v>
      </c>
      <c r="BF60" s="32">
        <v>0</v>
      </c>
      <c r="BG60" s="32">
        <v>0</v>
      </c>
      <c r="BH60" s="32">
        <v>0</v>
      </c>
      <c r="BI60" s="32">
        <v>0</v>
      </c>
      <c r="BJ60" s="32">
        <v>0</v>
      </c>
      <c r="BK60" s="32">
        <v>0</v>
      </c>
    </row>
    <row r="61" spans="1:63" ht="12.75">
      <c r="A61" s="16"/>
      <c r="B61" s="22" t="s">
        <v>45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</v>
      </c>
      <c r="AW61" s="32">
        <v>0</v>
      </c>
      <c r="AX61" s="32">
        <v>0</v>
      </c>
      <c r="AY61" s="32">
        <v>0</v>
      </c>
      <c r="AZ61" s="32">
        <v>0</v>
      </c>
      <c r="BA61" s="32">
        <v>0</v>
      </c>
      <c r="BB61" s="32">
        <v>0</v>
      </c>
      <c r="BC61" s="32">
        <v>0</v>
      </c>
      <c r="BD61" s="32">
        <v>0</v>
      </c>
      <c r="BE61" s="32">
        <v>0</v>
      </c>
      <c r="BF61" s="32">
        <v>0</v>
      </c>
      <c r="BG61" s="32">
        <v>0</v>
      </c>
      <c r="BH61" s="32">
        <v>0</v>
      </c>
      <c r="BI61" s="32">
        <v>0</v>
      </c>
      <c r="BJ61" s="32">
        <v>0</v>
      </c>
      <c r="BK61" s="32">
        <v>0</v>
      </c>
    </row>
    <row r="62" spans="1:63" ht="4.5" customHeight="1">
      <c r="A62" s="16"/>
      <c r="B62" s="24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3"/>
    </row>
    <row r="63" spans="1:63" ht="12.75">
      <c r="A63" s="16"/>
      <c r="B63" s="25" t="s">
        <v>55</v>
      </c>
      <c r="C63" s="37">
        <f>+C27+C42+C47+C56+C61</f>
        <v>0</v>
      </c>
      <c r="D63" s="37">
        <f aca="true" t="shared" si="10" ref="D63:BJ63">+D27+D42+D47+D56+D61</f>
        <v>8.2833551272575</v>
      </c>
      <c r="E63" s="37">
        <f t="shared" si="10"/>
        <v>0</v>
      </c>
      <c r="F63" s="37">
        <f t="shared" si="10"/>
        <v>0</v>
      </c>
      <c r="G63" s="37">
        <f t="shared" si="10"/>
        <v>0</v>
      </c>
      <c r="H63" s="37">
        <f t="shared" si="10"/>
        <v>5.457318867151001</v>
      </c>
      <c r="I63" s="37">
        <f t="shared" si="10"/>
        <v>9.5337895282249</v>
      </c>
      <c r="J63" s="37">
        <f t="shared" si="10"/>
        <v>0</v>
      </c>
      <c r="K63" s="37">
        <f t="shared" si="10"/>
        <v>0</v>
      </c>
      <c r="L63" s="37">
        <f t="shared" si="10"/>
        <v>2.4812936873536</v>
      </c>
      <c r="M63" s="37">
        <f t="shared" si="10"/>
        <v>0</v>
      </c>
      <c r="N63" s="37">
        <f t="shared" si="10"/>
        <v>0</v>
      </c>
      <c r="O63" s="37">
        <f t="shared" si="10"/>
        <v>0</v>
      </c>
      <c r="P63" s="37">
        <f t="shared" si="10"/>
        <v>0</v>
      </c>
      <c r="Q63" s="37">
        <f t="shared" si="10"/>
        <v>0</v>
      </c>
      <c r="R63" s="37">
        <f t="shared" si="10"/>
        <v>1.6061664771206</v>
      </c>
      <c r="S63" s="37">
        <f t="shared" si="10"/>
        <v>0</v>
      </c>
      <c r="T63" s="37">
        <f t="shared" si="10"/>
        <v>0.268388294387</v>
      </c>
      <c r="U63" s="37">
        <f t="shared" si="10"/>
        <v>0</v>
      </c>
      <c r="V63" s="37">
        <f t="shared" si="10"/>
        <v>0.2687092785482</v>
      </c>
      <c r="W63" s="37">
        <f t="shared" si="10"/>
        <v>0</v>
      </c>
      <c r="X63" s="37">
        <f t="shared" si="10"/>
        <v>0</v>
      </c>
      <c r="Y63" s="37">
        <f t="shared" si="10"/>
        <v>0</v>
      </c>
      <c r="Z63" s="37">
        <f t="shared" si="10"/>
        <v>0</v>
      </c>
      <c r="AA63" s="37">
        <f t="shared" si="10"/>
        <v>0</v>
      </c>
      <c r="AB63" s="37">
        <f t="shared" si="10"/>
        <v>0</v>
      </c>
      <c r="AC63" s="37">
        <f t="shared" si="10"/>
        <v>0</v>
      </c>
      <c r="AD63" s="37">
        <f t="shared" si="10"/>
        <v>0</v>
      </c>
      <c r="AE63" s="37">
        <f t="shared" si="10"/>
        <v>0</v>
      </c>
      <c r="AF63" s="37">
        <f t="shared" si="10"/>
        <v>0</v>
      </c>
      <c r="AG63" s="37">
        <f t="shared" si="10"/>
        <v>0</v>
      </c>
      <c r="AH63" s="37">
        <f t="shared" si="10"/>
        <v>0</v>
      </c>
      <c r="AI63" s="37">
        <f t="shared" si="10"/>
        <v>0</v>
      </c>
      <c r="AJ63" s="37">
        <f t="shared" si="10"/>
        <v>0</v>
      </c>
      <c r="AK63" s="37">
        <f t="shared" si="10"/>
        <v>0</v>
      </c>
      <c r="AL63" s="37">
        <f t="shared" si="10"/>
        <v>0</v>
      </c>
      <c r="AM63" s="37">
        <f t="shared" si="10"/>
        <v>0</v>
      </c>
      <c r="AN63" s="37">
        <f t="shared" si="10"/>
        <v>0</v>
      </c>
      <c r="AO63" s="37">
        <f t="shared" si="10"/>
        <v>0</v>
      </c>
      <c r="AP63" s="37">
        <f t="shared" si="10"/>
        <v>0</v>
      </c>
      <c r="AQ63" s="37">
        <f t="shared" si="10"/>
        <v>0</v>
      </c>
      <c r="AR63" s="37">
        <f t="shared" si="10"/>
        <v>0</v>
      </c>
      <c r="AS63" s="37">
        <f t="shared" si="10"/>
        <v>0</v>
      </c>
      <c r="AT63" s="37">
        <f t="shared" si="10"/>
        <v>0</v>
      </c>
      <c r="AU63" s="37">
        <f t="shared" si="10"/>
        <v>0</v>
      </c>
      <c r="AV63" s="37">
        <f t="shared" si="10"/>
        <v>228.00430937615272</v>
      </c>
      <c r="AW63" s="37">
        <f t="shared" si="10"/>
        <v>15.1524996445422</v>
      </c>
      <c r="AX63" s="37">
        <f t="shared" si="10"/>
        <v>0.0008052193548000001</v>
      </c>
      <c r="AY63" s="37">
        <f t="shared" si="10"/>
        <v>0</v>
      </c>
      <c r="AZ63" s="37">
        <f t="shared" si="10"/>
        <v>33.320079785894904</v>
      </c>
      <c r="BA63" s="37">
        <f t="shared" si="10"/>
        <v>0</v>
      </c>
      <c r="BB63" s="37">
        <f t="shared" si="10"/>
        <v>0</v>
      </c>
      <c r="BC63" s="37">
        <f t="shared" si="10"/>
        <v>0</v>
      </c>
      <c r="BD63" s="37">
        <f t="shared" si="10"/>
        <v>0</v>
      </c>
      <c r="BE63" s="37">
        <f t="shared" si="10"/>
        <v>0</v>
      </c>
      <c r="BF63" s="37">
        <f t="shared" si="10"/>
        <v>104.87215601677804</v>
      </c>
      <c r="BG63" s="37">
        <f t="shared" si="10"/>
        <v>1.5958842355473997</v>
      </c>
      <c r="BH63" s="37">
        <f t="shared" si="10"/>
        <v>0</v>
      </c>
      <c r="BI63" s="37">
        <f t="shared" si="10"/>
        <v>0</v>
      </c>
      <c r="BJ63" s="37">
        <f t="shared" si="10"/>
        <v>1.4948534639023998</v>
      </c>
      <c r="BK63" s="30">
        <f>SUM(C63:BJ63)</f>
        <v>412.33960900221524</v>
      </c>
    </row>
    <row r="64" spans="1:63" ht="4.5" customHeight="1">
      <c r="A64" s="16"/>
      <c r="B64" s="25"/>
      <c r="C64" s="46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8"/>
    </row>
    <row r="65" spans="1:63" ht="14.25" customHeight="1">
      <c r="A65" s="16" t="s">
        <v>5</v>
      </c>
      <c r="B65" s="26" t="s">
        <v>23</v>
      </c>
      <c r="C65" s="46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8"/>
    </row>
    <row r="66" spans="1:63" ht="12.75">
      <c r="A66" s="16"/>
      <c r="B66" s="21" t="s">
        <v>35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0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32">
        <v>0</v>
      </c>
      <c r="AP66" s="32">
        <v>0</v>
      </c>
      <c r="AQ66" s="32">
        <v>0</v>
      </c>
      <c r="AR66" s="32">
        <v>0</v>
      </c>
      <c r="AS66" s="32">
        <v>0</v>
      </c>
      <c r="AT66" s="32">
        <v>0</v>
      </c>
      <c r="AU66" s="32">
        <v>0</v>
      </c>
      <c r="AV66" s="32">
        <v>0</v>
      </c>
      <c r="AW66" s="32">
        <v>0</v>
      </c>
      <c r="AX66" s="32">
        <v>0</v>
      </c>
      <c r="AY66" s="32">
        <v>0</v>
      </c>
      <c r="AZ66" s="32">
        <v>0</v>
      </c>
      <c r="BA66" s="32">
        <v>0</v>
      </c>
      <c r="BB66" s="32">
        <v>0</v>
      </c>
      <c r="BC66" s="32">
        <v>0</v>
      </c>
      <c r="BD66" s="32">
        <v>0</v>
      </c>
      <c r="BE66" s="32">
        <v>0</v>
      </c>
      <c r="BF66" s="32">
        <v>0</v>
      </c>
      <c r="BG66" s="32">
        <v>0</v>
      </c>
      <c r="BH66" s="32">
        <v>0</v>
      </c>
      <c r="BI66" s="32">
        <v>0</v>
      </c>
      <c r="BJ66" s="32">
        <v>0</v>
      </c>
      <c r="BK66" s="32">
        <v>0</v>
      </c>
    </row>
    <row r="67" spans="1:63" ht="13.5" thickBot="1">
      <c r="A67" s="27"/>
      <c r="B67" s="22" t="s">
        <v>45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0</v>
      </c>
      <c r="BC67" s="32">
        <v>0</v>
      </c>
      <c r="BD67" s="32">
        <v>0</v>
      </c>
      <c r="BE67" s="32">
        <v>0</v>
      </c>
      <c r="BF67" s="32">
        <v>0</v>
      </c>
      <c r="BG67" s="32">
        <v>0</v>
      </c>
      <c r="BH67" s="32">
        <v>0</v>
      </c>
      <c r="BI67" s="32">
        <v>0</v>
      </c>
      <c r="BJ67" s="32">
        <v>0</v>
      </c>
      <c r="BK67" s="32">
        <v>0</v>
      </c>
    </row>
    <row r="68" spans="1:2" ht="6" customHeight="1">
      <c r="A68" s="4"/>
      <c r="B68" s="18"/>
    </row>
    <row r="69" spans="1:12" ht="12.75">
      <c r="A69" s="4"/>
      <c r="B69" s="4" t="s">
        <v>71</v>
      </c>
      <c r="L69" s="17" t="s">
        <v>36</v>
      </c>
    </row>
    <row r="70" spans="1:12" ht="12.75">
      <c r="A70" s="4"/>
      <c r="B70" s="4" t="s">
        <v>73</v>
      </c>
      <c r="L70" s="4" t="s">
        <v>28</v>
      </c>
    </row>
    <row r="71" ht="12.75">
      <c r="L71" s="4" t="s">
        <v>29</v>
      </c>
    </row>
    <row r="72" spans="2:12" ht="12.75">
      <c r="B72" s="4" t="s">
        <v>31</v>
      </c>
      <c r="L72" s="4" t="s">
        <v>54</v>
      </c>
    </row>
    <row r="73" spans="2:12" ht="12.75">
      <c r="B73" s="4" t="s">
        <v>32</v>
      </c>
      <c r="L73" s="4" t="s">
        <v>56</v>
      </c>
    </row>
    <row r="74" spans="2:12" ht="12.75">
      <c r="B74" s="4"/>
      <c r="L74" s="4" t="s">
        <v>30</v>
      </c>
    </row>
    <row r="80" ht="12.75">
      <c r="B80" s="4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9:BK29"/>
    <mergeCell ref="M3:V3"/>
    <mergeCell ref="C10:BK10"/>
    <mergeCell ref="C13:BK13"/>
    <mergeCell ref="C16:BK16"/>
    <mergeCell ref="C59:BK59"/>
    <mergeCell ref="C30:BK30"/>
    <mergeCell ref="C28:BK28"/>
    <mergeCell ref="C33:BK33"/>
    <mergeCell ref="C43:BK43"/>
    <mergeCell ref="C44:BK44"/>
    <mergeCell ref="C48:BK48"/>
    <mergeCell ref="C62:BK62"/>
    <mergeCell ref="A1:A5"/>
    <mergeCell ref="C45:BK45"/>
    <mergeCell ref="C64:BK64"/>
    <mergeCell ref="C65:BK65"/>
    <mergeCell ref="C49:BK49"/>
    <mergeCell ref="C50:BK50"/>
    <mergeCell ref="C53:BK53"/>
    <mergeCell ref="C57:BK57"/>
    <mergeCell ref="C58:BK58"/>
  </mergeCells>
  <printOptions/>
  <pageMargins left="0.7" right="0.7" top="0.37" bottom="0.37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Anu Suri</cp:lastModifiedBy>
  <cp:lastPrinted>2014-03-24T10:58:12Z</cp:lastPrinted>
  <dcterms:created xsi:type="dcterms:W3CDTF">2014-01-06T04:43:23Z</dcterms:created>
  <dcterms:modified xsi:type="dcterms:W3CDTF">2018-11-05T07:29:38Z</dcterms:modified>
  <cp:category/>
  <cp:version/>
  <cp:contentType/>
  <cp:contentStatus/>
</cp:coreProperties>
</file>