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75" activeTab="0"/>
  </bookViews>
  <sheets>
    <sheet name="Annexure 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<sst xmlns="http://schemas.openxmlformats.org/spreadsheetml/2006/main" count="110" uniqueCount="76">
  <si>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</si>
  <si>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</si>
  <si>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</si>
  <si>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</si>
  <si>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</si>
  <si>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</si>
  <si>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</si>
  <si>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</si>
  <si>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</si>
  <si>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</si>
  <si>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</si>
  <si>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</si>
  <si>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</si>
  <si>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</si>
  <si>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</si>
  <si>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</si>
  <si>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</si>
  <si>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</si>
  <si>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</si>
  <si>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</si>
  <si>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</si>
  <si>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</si>
  <si>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</si>
  <si>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</si>
  <si>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</si>
  <si>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</si>
  <si>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Through Direct Plan </t>
  </si>
  <si>
    <t>Scheme Category/ Scheme Name</t>
  </si>
  <si>
    <t>(i)</t>
  </si>
  <si>
    <t>(ii)</t>
  </si>
  <si>
    <t>(iii)</t>
  </si>
  <si>
    <t>(iv)</t>
  </si>
  <si>
    <t>(v)</t>
  </si>
  <si>
    <t>(vi)</t>
  </si>
  <si>
    <t>Infrastructure Debt Funds</t>
  </si>
  <si>
    <t>Sl. No.</t>
  </si>
  <si>
    <t>Taurus Mutual Fund: Net Assets Under Management (AUM) as on 31/10/2015 (All figures in Rs. Crore)</t>
  </si>
  <si>
    <t>GRAND TOTAL</t>
  </si>
  <si>
    <t>T15</t>
  </si>
  <si>
    <t>B15</t>
  </si>
  <si>
    <t>I</t>
  </si>
  <si>
    <t>II</t>
  </si>
  <si>
    <t>Taurus Liquid Fund</t>
  </si>
  <si>
    <t>(a) Sub-Total</t>
  </si>
  <si>
    <t>Taurus Gilt Fund</t>
  </si>
  <si>
    <t>(b) Sub-Total</t>
  </si>
  <si>
    <t xml:space="preserve">Scheme names </t>
  </si>
  <si>
    <t>(c) Sub-Total</t>
  </si>
  <si>
    <t xml:space="preserve"> (d) Sub-Total</t>
  </si>
  <si>
    <t xml:space="preserve"> (e) Sub-Total</t>
  </si>
  <si>
    <t>Taurus Dynamic Income Fund</t>
  </si>
  <si>
    <t>Taurus Short Term Income Fund</t>
  </si>
  <si>
    <t>Taurus Ultra Short Term Bond Fund</t>
  </si>
  <si>
    <t>Taurus MIP Advantage Fund</t>
  </si>
  <si>
    <t>(f) Sub-Total</t>
  </si>
  <si>
    <t>Grand Sub-Total (a+b+c+d+e+f)</t>
  </si>
  <si>
    <t>Taurus Tax Shield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</si>
  <si>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</si>
  <si>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</si>
  <si>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</si>
  <si>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</si>
  <si>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</si>
  <si>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</si>
  <si>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Banking &amp; Financial Services Fund</t>
  </si>
  <si>
    <t>Grand Sub-Total (a+b)</t>
  </si>
  <si>
    <t>Grand Sub-Total</t>
  </si>
  <si>
    <t>GRAND TOTAL (A+B+C+D+E)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</si>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</sst>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name val="Trebuchet MS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2" fontId="25" fillId="0" borderId="15" xfId="56" applyNumberFormat="1" applyFont="1" applyFill="1" applyBorder="1" applyAlignment="1">
      <alignment horizontal="center" vertical="top" wrapText="1"/>
      <protection/>
    </xf>
    <xf numFmtId="2" fontId="25" fillId="0" borderId="16" xfId="56" applyNumberFormat="1" applyFont="1" applyFill="1" applyBorder="1" applyAlignment="1">
      <alignment horizontal="center" vertical="top" wrapText="1"/>
      <protection/>
    </xf>
    <xf numFmtId="2" fontId="25" fillId="0" borderId="17" xfId="56" applyNumberFormat="1" applyFont="1" applyFill="1" applyBorder="1" applyAlignment="1">
      <alignment horizontal="center" vertical="top" wrapText="1"/>
      <protection/>
    </xf>
    <xf numFmtId="2" fontId="3" fillId="0" borderId="0" xfId="56" applyNumberFormat="1" applyFont="1">
      <alignment/>
      <protection/>
    </xf>
    <xf numFmtId="49" fontId="44" fillId="0" borderId="10" xfId="55" applyNumberFormat="1" applyFont="1" applyFill="1" applyBorder="1" applyAlignment="1">
      <alignment horizontal="center" vertical="center" wrapText="1"/>
      <protection/>
    </xf>
    <xf numFmtId="49" fontId="44" fillId="0" borderId="18" xfId="55" applyNumberFormat="1" applyFont="1" applyFill="1" applyBorder="1" applyAlignment="1">
      <alignment horizontal="center" vertical="center" wrapText="1"/>
      <protection/>
    </xf>
    <xf numFmtId="2" fontId="6" fillId="0" borderId="15" xfId="56" applyNumberFormat="1" applyFont="1" applyFill="1" applyBorder="1" applyAlignment="1">
      <alignment horizontal="center" vertical="top" wrapText="1"/>
      <protection/>
    </xf>
    <xf numFmtId="2" fontId="6" fillId="0" borderId="16" xfId="56" applyNumberFormat="1" applyFont="1" applyFill="1" applyBorder="1" applyAlignment="1">
      <alignment horizontal="center" vertical="top" wrapText="1"/>
      <protection/>
    </xf>
    <xf numFmtId="2" fontId="6" fillId="0" borderId="17" xfId="56" applyNumberFormat="1" applyFont="1" applyFill="1" applyBorder="1" applyAlignment="1">
      <alignment horizontal="center" vertical="top" wrapText="1"/>
      <protection/>
    </xf>
    <xf numFmtId="3" fontId="6" fillId="0" borderId="19" xfId="56" applyNumberFormat="1" applyFont="1" applyFill="1" applyBorder="1" applyAlignment="1">
      <alignment horizontal="center" vertical="center" wrapText="1"/>
      <protection/>
    </xf>
    <xf numFmtId="2" fontId="7" fillId="0" borderId="0" xfId="56" applyNumberFormat="1" applyFont="1">
      <alignment/>
      <protection/>
    </xf>
    <xf numFmtId="2" fontId="6" fillId="0" borderId="15" xfId="56" applyNumberFormat="1" applyFont="1" applyFill="1" applyBorder="1" applyAlignment="1">
      <alignment horizontal="center"/>
      <protection/>
    </xf>
    <xf numFmtId="2" fontId="6" fillId="0" borderId="16" xfId="56" applyNumberFormat="1" applyFont="1" applyFill="1" applyBorder="1" applyAlignment="1">
      <alignment horizontal="center"/>
      <protection/>
    </xf>
    <xf numFmtId="2" fontId="6" fillId="0" borderId="17" xfId="56" applyNumberFormat="1" applyFont="1" applyFill="1" applyBorder="1" applyAlignment="1">
      <alignment horizontal="center"/>
      <protection/>
    </xf>
    <xf numFmtId="3" fontId="6" fillId="0" borderId="20" xfId="56" applyNumberFormat="1" applyFont="1" applyFill="1" applyBorder="1" applyAlignment="1">
      <alignment horizontal="center" vertical="center" wrapText="1"/>
      <protection/>
    </xf>
    <xf numFmtId="2" fontId="6" fillId="0" borderId="0" xfId="56" applyNumberFormat="1" applyFont="1">
      <alignment/>
      <protection/>
    </xf>
    <xf numFmtId="2" fontId="6" fillId="0" borderId="21" xfId="56" applyNumberFormat="1" applyFont="1" applyFill="1" applyBorder="1" applyAlignment="1">
      <alignment horizontal="center" vertical="top" wrapText="1"/>
      <protection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14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0" fontId="4" fillId="0" borderId="26" xfId="56" applyNumberFormat="1" applyFont="1" applyFill="1" applyBorder="1" applyAlignment="1">
      <alignment horizontal="center" wrapText="1"/>
      <protection/>
    </xf>
    <xf numFmtId="0" fontId="4" fillId="0" borderId="27" xfId="56" applyNumberFormat="1" applyFont="1" applyFill="1" applyBorder="1" applyAlignment="1">
      <alignment horizontal="center" wrapText="1"/>
      <protection/>
    </xf>
    <xf numFmtId="0" fontId="4" fillId="0" borderId="28" xfId="56" applyNumberFormat="1" applyFont="1" applyFill="1" applyBorder="1" applyAlignment="1">
      <alignment horizont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26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8" xfId="0" applyNumberForma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6" fillId="0" borderId="18" xfId="0" applyFont="1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2" fontId="4" fillId="0" borderId="30" xfId="56" applyNumberFormat="1" applyFont="1" applyFill="1" applyBorder="1">
      <alignment/>
      <protection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8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63" width="11.00390625" style="2" customWidth="1"/>
    <col min="64" max="16384" width="9.140625" style="2" customWidth="1"/>
  </cols>
  <sheetData>
    <row r="1" spans="1:82" s="1" customFormat="1" ht="19.5" thickBot="1">
      <c r="A1" s="10" t="s">
        <v>35</v>
      </c>
      <c r="B1" s="11" t="s">
        <v>27</v>
      </c>
      <c r="C1" s="12" t="s">
        <v>36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82" s="5" customFormat="1" ht="18.75" thickBot="1">
      <c r="A2" s="16"/>
      <c r="B2" s="17"/>
      <c r="C2" s="18" t="s">
        <v>26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  <c r="W2" s="18" t="s">
        <v>23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8" t="s">
        <v>24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20"/>
      <c r="BK2" s="21" t="s">
        <v>37</v>
      </c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1:82" s="6" customFormat="1" ht="18.75" thickBot="1">
      <c r="A3" s="16"/>
      <c r="B3" s="17"/>
      <c r="C3" s="23" t="s">
        <v>38</v>
      </c>
      <c r="D3" s="24"/>
      <c r="E3" s="24"/>
      <c r="F3" s="24"/>
      <c r="G3" s="24"/>
      <c r="H3" s="24"/>
      <c r="I3" s="24"/>
      <c r="J3" s="24"/>
      <c r="K3" s="24"/>
      <c r="L3" s="25"/>
      <c r="M3" s="23" t="s">
        <v>39</v>
      </c>
      <c r="N3" s="24"/>
      <c r="O3" s="24"/>
      <c r="P3" s="24"/>
      <c r="Q3" s="24"/>
      <c r="R3" s="24"/>
      <c r="S3" s="24"/>
      <c r="T3" s="24"/>
      <c r="U3" s="24"/>
      <c r="V3" s="25"/>
      <c r="W3" s="23" t="s">
        <v>38</v>
      </c>
      <c r="X3" s="24"/>
      <c r="Y3" s="24"/>
      <c r="Z3" s="24"/>
      <c r="AA3" s="24"/>
      <c r="AB3" s="24"/>
      <c r="AC3" s="24"/>
      <c r="AD3" s="24"/>
      <c r="AE3" s="24"/>
      <c r="AF3" s="25"/>
      <c r="AG3" s="23" t="s">
        <v>39</v>
      </c>
      <c r="AH3" s="24"/>
      <c r="AI3" s="24"/>
      <c r="AJ3" s="24"/>
      <c r="AK3" s="24"/>
      <c r="AL3" s="24"/>
      <c r="AM3" s="24"/>
      <c r="AN3" s="24"/>
      <c r="AO3" s="24"/>
      <c r="AP3" s="25"/>
      <c r="AQ3" s="23" t="s">
        <v>38</v>
      </c>
      <c r="AR3" s="24"/>
      <c r="AS3" s="24"/>
      <c r="AT3" s="24"/>
      <c r="AU3" s="24"/>
      <c r="AV3" s="24"/>
      <c r="AW3" s="24"/>
      <c r="AX3" s="24"/>
      <c r="AY3" s="24"/>
      <c r="AZ3" s="25"/>
      <c r="BA3" s="23" t="s">
        <v>39</v>
      </c>
      <c r="BB3" s="24"/>
      <c r="BC3" s="24"/>
      <c r="BD3" s="24"/>
      <c r="BE3" s="24"/>
      <c r="BF3" s="24"/>
      <c r="BG3" s="24"/>
      <c r="BH3" s="24"/>
      <c r="BI3" s="24"/>
      <c r="BJ3" s="25"/>
      <c r="BK3" s="26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s="6" customFormat="1" ht="18">
      <c r="A4" s="16"/>
      <c r="B4" s="17"/>
      <c r="C4" s="28" t="s">
        <v>40</v>
      </c>
      <c r="D4" s="29"/>
      <c r="E4" s="29"/>
      <c r="F4" s="29"/>
      <c r="G4" s="30"/>
      <c r="H4" s="31" t="s">
        <v>41</v>
      </c>
      <c r="I4" s="32"/>
      <c r="J4" s="32"/>
      <c r="K4" s="32"/>
      <c r="L4" s="33"/>
      <c r="M4" s="28" t="s">
        <v>40</v>
      </c>
      <c r="N4" s="29"/>
      <c r="O4" s="29"/>
      <c r="P4" s="29"/>
      <c r="Q4" s="30"/>
      <c r="R4" s="31" t="s">
        <v>41</v>
      </c>
      <c r="S4" s="32"/>
      <c r="T4" s="32"/>
      <c r="U4" s="32"/>
      <c r="V4" s="33"/>
      <c r="W4" s="28" t="s">
        <v>40</v>
      </c>
      <c r="X4" s="29"/>
      <c r="Y4" s="29"/>
      <c r="Z4" s="29"/>
      <c r="AA4" s="30"/>
      <c r="AB4" s="31" t="s">
        <v>41</v>
      </c>
      <c r="AC4" s="32"/>
      <c r="AD4" s="32"/>
      <c r="AE4" s="32"/>
      <c r="AF4" s="33"/>
      <c r="AG4" s="28" t="s">
        <v>40</v>
      </c>
      <c r="AH4" s="29"/>
      <c r="AI4" s="29"/>
      <c r="AJ4" s="29"/>
      <c r="AK4" s="30"/>
      <c r="AL4" s="31" t="s">
        <v>41</v>
      </c>
      <c r="AM4" s="32"/>
      <c r="AN4" s="32"/>
      <c r="AO4" s="32"/>
      <c r="AP4" s="33"/>
      <c r="AQ4" s="28" t="s">
        <v>40</v>
      </c>
      <c r="AR4" s="29"/>
      <c r="AS4" s="29"/>
      <c r="AT4" s="29"/>
      <c r="AU4" s="30"/>
      <c r="AV4" s="31" t="s">
        <v>41</v>
      </c>
      <c r="AW4" s="32"/>
      <c r="AX4" s="32"/>
      <c r="AY4" s="32"/>
      <c r="AZ4" s="33"/>
      <c r="BA4" s="28" t="s">
        <v>40</v>
      </c>
      <c r="BB4" s="29"/>
      <c r="BC4" s="29"/>
      <c r="BD4" s="29"/>
      <c r="BE4" s="30"/>
      <c r="BF4" s="31" t="s">
        <v>41</v>
      </c>
      <c r="BG4" s="32"/>
      <c r="BH4" s="32"/>
      <c r="BI4" s="32"/>
      <c r="BJ4" s="33"/>
      <c r="BK4" s="26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107" s="4" customFormat="1" ht="15" customHeight="1">
      <c r="A5" s="16"/>
      <c r="B5" s="17"/>
      <c r="C5" s="34">
        <v>1</v>
      </c>
      <c r="D5" s="35">
        <v>2</v>
      </c>
      <c r="E5" s="35">
        <v>3</v>
      </c>
      <c r="F5" s="35">
        <v>4</v>
      </c>
      <c r="G5" s="36">
        <v>5</v>
      </c>
      <c r="H5" s="34">
        <v>1</v>
      </c>
      <c r="I5" s="35">
        <v>2</v>
      </c>
      <c r="J5" s="35">
        <v>3</v>
      </c>
      <c r="K5" s="35">
        <v>4</v>
      </c>
      <c r="L5" s="36">
        <v>5</v>
      </c>
      <c r="M5" s="34">
        <v>1</v>
      </c>
      <c r="N5" s="35">
        <v>2</v>
      </c>
      <c r="O5" s="35">
        <v>3</v>
      </c>
      <c r="P5" s="35">
        <v>4</v>
      </c>
      <c r="Q5" s="36">
        <v>5</v>
      </c>
      <c r="R5" s="34">
        <v>1</v>
      </c>
      <c r="S5" s="35">
        <v>2</v>
      </c>
      <c r="T5" s="35">
        <v>3</v>
      </c>
      <c r="U5" s="35">
        <v>4</v>
      </c>
      <c r="V5" s="36">
        <v>5</v>
      </c>
      <c r="W5" s="34">
        <v>1</v>
      </c>
      <c r="X5" s="35">
        <v>2</v>
      </c>
      <c r="Y5" s="35">
        <v>3</v>
      </c>
      <c r="Z5" s="35">
        <v>4</v>
      </c>
      <c r="AA5" s="36">
        <v>5</v>
      </c>
      <c r="AB5" s="34">
        <v>1</v>
      </c>
      <c r="AC5" s="35">
        <v>2</v>
      </c>
      <c r="AD5" s="35">
        <v>3</v>
      </c>
      <c r="AE5" s="35">
        <v>4</v>
      </c>
      <c r="AF5" s="36">
        <v>5</v>
      </c>
      <c r="AG5" s="34">
        <v>1</v>
      </c>
      <c r="AH5" s="35">
        <v>2</v>
      </c>
      <c r="AI5" s="35">
        <v>3</v>
      </c>
      <c r="AJ5" s="35">
        <v>4</v>
      </c>
      <c r="AK5" s="36">
        <v>5</v>
      </c>
      <c r="AL5" s="34">
        <v>1</v>
      </c>
      <c r="AM5" s="35">
        <v>2</v>
      </c>
      <c r="AN5" s="35">
        <v>3</v>
      </c>
      <c r="AO5" s="35">
        <v>4</v>
      </c>
      <c r="AP5" s="36">
        <v>5</v>
      </c>
      <c r="AQ5" s="34">
        <v>1</v>
      </c>
      <c r="AR5" s="35">
        <v>2</v>
      </c>
      <c r="AS5" s="35">
        <v>3</v>
      </c>
      <c r="AT5" s="35">
        <v>4</v>
      </c>
      <c r="AU5" s="36">
        <v>5</v>
      </c>
      <c r="AV5" s="34">
        <v>1</v>
      </c>
      <c r="AW5" s="35">
        <v>2</v>
      </c>
      <c r="AX5" s="35">
        <v>3</v>
      </c>
      <c r="AY5" s="35">
        <v>4</v>
      </c>
      <c r="AZ5" s="36">
        <v>5</v>
      </c>
      <c r="BA5" s="34">
        <v>1</v>
      </c>
      <c r="BB5" s="35">
        <v>2</v>
      </c>
      <c r="BC5" s="35">
        <v>3</v>
      </c>
      <c r="BD5" s="35">
        <v>4</v>
      </c>
      <c r="BE5" s="36">
        <v>5</v>
      </c>
      <c r="BF5" s="34">
        <v>1</v>
      </c>
      <c r="BG5" s="35">
        <v>2</v>
      </c>
      <c r="BH5" s="35">
        <v>3</v>
      </c>
      <c r="BI5" s="35">
        <v>4</v>
      </c>
      <c r="BJ5" s="36">
        <v>5</v>
      </c>
      <c r="BK5" s="37"/>
      <c r="BL5" s="38"/>
      <c r="BM5" s="38"/>
      <c r="BN5" s="38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</row>
    <row r="6" spans="1:63" ht="12.75">
      <c r="A6" s="7" t="s">
        <v>0</v>
      </c>
      <c r="B6" s="41" t="s">
        <v>6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42"/>
    </row>
    <row r="7" spans="1:63" ht="12.75">
      <c r="A7" s="7" t="s">
        <v>28</v>
      </c>
      <c r="B7" s="43" t="s">
        <v>11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42"/>
    </row>
    <row r="8" spans="1:63" ht="12.75">
      <c r="A8" s="7"/>
      <c r="B8" s="44" t="s">
        <v>42</v>
      </c>
      <c r="C8" s="45">
        <v>0</v>
      </c>
      <c r="D8" s="46">
        <v>0.7890543318064001</v>
      </c>
      <c r="E8" s="45">
        <v>0</v>
      </c>
      <c r="F8" s="45">
        <v>0</v>
      </c>
      <c r="G8" s="45">
        <v>0</v>
      </c>
      <c r="H8" s="45">
        <v>0.4499674752254</v>
      </c>
      <c r="I8" s="46">
        <v>853.7929229620296</v>
      </c>
      <c r="J8" s="46">
        <v>902.9948793915798</v>
      </c>
      <c r="K8" s="46">
        <v>25.0371792911935</v>
      </c>
      <c r="L8" s="47">
        <v>12.5209754800318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0.0680244407738</v>
      </c>
      <c r="S8" s="46">
        <v>7.477421570225699</v>
      </c>
      <c r="T8" s="46">
        <v>7.5813410139677</v>
      </c>
      <c r="U8" s="46">
        <v>0</v>
      </c>
      <c r="V8" s="47">
        <v>5.4214844823548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2.0076888608336003</v>
      </c>
      <c r="AW8" s="46">
        <v>570.322764522835</v>
      </c>
      <c r="AX8" s="46">
        <v>80.6891097357738</v>
      </c>
      <c r="AY8" s="46">
        <v>30.121589518806395</v>
      </c>
      <c r="AZ8" s="47">
        <v>16.3820878912883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0.29531111315930003</v>
      </c>
      <c r="BG8" s="46">
        <v>33.23921650764469</v>
      </c>
      <c r="BH8" s="46">
        <v>28.111956722354698</v>
      </c>
      <c r="BI8" s="46">
        <v>0</v>
      </c>
      <c r="BJ8" s="47">
        <v>0.1240551859676</v>
      </c>
      <c r="BK8" s="48">
        <v>2577.4270304978527</v>
      </c>
    </row>
    <row r="9" spans="1:63" ht="12.75">
      <c r="A9" s="7"/>
      <c r="B9" s="49" t="s">
        <v>43</v>
      </c>
      <c r="C9" s="50">
        <f>SUM(C8)</f>
        <v>0</v>
      </c>
      <c r="D9" s="50">
        <f aca="true" t="shared" si="0" ref="D9:BJ9">SUM(D8)</f>
        <v>0.7890543318064001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0.4499674752254</v>
      </c>
      <c r="I9" s="50">
        <f t="shared" si="0"/>
        <v>853.7929229620296</v>
      </c>
      <c r="J9" s="50">
        <f t="shared" si="0"/>
        <v>902.9948793915798</v>
      </c>
      <c r="K9" s="50">
        <f t="shared" si="0"/>
        <v>25.0371792911935</v>
      </c>
      <c r="L9" s="50">
        <f t="shared" si="0"/>
        <v>12.5209754800318</v>
      </c>
      <c r="M9" s="50">
        <f t="shared" si="0"/>
        <v>0</v>
      </c>
      <c r="N9" s="50">
        <f t="shared" si="0"/>
        <v>0</v>
      </c>
      <c r="O9" s="50">
        <f t="shared" si="0"/>
        <v>0</v>
      </c>
      <c r="P9" s="50">
        <f t="shared" si="0"/>
        <v>0</v>
      </c>
      <c r="Q9" s="50">
        <f t="shared" si="0"/>
        <v>0</v>
      </c>
      <c r="R9" s="50">
        <f t="shared" si="0"/>
        <v>0.0680244407738</v>
      </c>
      <c r="S9" s="50">
        <f t="shared" si="0"/>
        <v>7.477421570225699</v>
      </c>
      <c r="T9" s="50">
        <f t="shared" si="0"/>
        <v>7.5813410139677</v>
      </c>
      <c r="U9" s="50">
        <f t="shared" si="0"/>
        <v>0</v>
      </c>
      <c r="V9" s="50">
        <f t="shared" si="0"/>
        <v>5.4214844823548</v>
      </c>
      <c r="W9" s="50">
        <f t="shared" si="0"/>
        <v>0</v>
      </c>
      <c r="X9" s="50">
        <f t="shared" si="0"/>
        <v>0</v>
      </c>
      <c r="Y9" s="50">
        <f t="shared" si="0"/>
        <v>0</v>
      </c>
      <c r="Z9" s="50">
        <f t="shared" si="0"/>
        <v>0</v>
      </c>
      <c r="AA9" s="50">
        <f t="shared" si="0"/>
        <v>0</v>
      </c>
      <c r="AB9" s="50">
        <f t="shared" si="0"/>
        <v>0</v>
      </c>
      <c r="AC9" s="50">
        <f t="shared" si="0"/>
        <v>0</v>
      </c>
      <c r="AD9" s="50">
        <f t="shared" si="0"/>
        <v>0</v>
      </c>
      <c r="AE9" s="50">
        <f t="shared" si="0"/>
        <v>0</v>
      </c>
      <c r="AF9" s="50">
        <f t="shared" si="0"/>
        <v>0</v>
      </c>
      <c r="AG9" s="50">
        <f t="shared" si="0"/>
        <v>0</v>
      </c>
      <c r="AH9" s="50">
        <f t="shared" si="0"/>
        <v>0</v>
      </c>
      <c r="AI9" s="50">
        <f t="shared" si="0"/>
        <v>0</v>
      </c>
      <c r="AJ9" s="50">
        <f t="shared" si="0"/>
        <v>0</v>
      </c>
      <c r="AK9" s="50">
        <f t="shared" si="0"/>
        <v>0</v>
      </c>
      <c r="AL9" s="50">
        <f t="shared" si="0"/>
        <v>0</v>
      </c>
      <c r="AM9" s="50">
        <f t="shared" si="0"/>
        <v>0</v>
      </c>
      <c r="AN9" s="50">
        <f t="shared" si="0"/>
        <v>0</v>
      </c>
      <c r="AO9" s="50">
        <f t="shared" si="0"/>
        <v>0</v>
      </c>
      <c r="AP9" s="50">
        <f t="shared" si="0"/>
        <v>0</v>
      </c>
      <c r="AQ9" s="50">
        <f t="shared" si="0"/>
        <v>0</v>
      </c>
      <c r="AR9" s="50">
        <f t="shared" si="0"/>
        <v>0</v>
      </c>
      <c r="AS9" s="50">
        <f t="shared" si="0"/>
        <v>0</v>
      </c>
      <c r="AT9" s="50">
        <f t="shared" si="0"/>
        <v>0</v>
      </c>
      <c r="AU9" s="50">
        <f t="shared" si="0"/>
        <v>0</v>
      </c>
      <c r="AV9" s="50">
        <f t="shared" si="0"/>
        <v>2.0076888608336003</v>
      </c>
      <c r="AW9" s="50">
        <f t="shared" si="0"/>
        <v>570.322764522835</v>
      </c>
      <c r="AX9" s="50">
        <f t="shared" si="0"/>
        <v>80.6891097357738</v>
      </c>
      <c r="AY9" s="50">
        <f t="shared" si="0"/>
        <v>30.121589518806395</v>
      </c>
      <c r="AZ9" s="50">
        <f t="shared" si="0"/>
        <v>16.3820878912883</v>
      </c>
      <c r="BA9" s="50">
        <f t="shared" si="0"/>
        <v>0</v>
      </c>
      <c r="BB9" s="50">
        <f t="shared" si="0"/>
        <v>0</v>
      </c>
      <c r="BC9" s="50">
        <f t="shared" si="0"/>
        <v>0</v>
      </c>
      <c r="BD9" s="50">
        <f t="shared" si="0"/>
        <v>0</v>
      </c>
      <c r="BE9" s="50">
        <f t="shared" si="0"/>
        <v>0</v>
      </c>
      <c r="BF9" s="50">
        <f t="shared" si="0"/>
        <v>0.29531111315930003</v>
      </c>
      <c r="BG9" s="50">
        <f t="shared" si="0"/>
        <v>33.23921650764469</v>
      </c>
      <c r="BH9" s="50">
        <f t="shared" si="0"/>
        <v>28.111956722354698</v>
      </c>
      <c r="BI9" s="50">
        <f t="shared" si="0"/>
        <v>0</v>
      </c>
      <c r="BJ9" s="50">
        <f t="shared" si="0"/>
        <v>0.1240551859676</v>
      </c>
      <c r="BK9" s="51">
        <f>SUM(C9:BJ9)</f>
        <v>2577.4270304978527</v>
      </c>
    </row>
    <row r="10" spans="1:63" ht="12.75">
      <c r="A10" s="7" t="s">
        <v>29</v>
      </c>
      <c r="B10" s="43" t="s">
        <v>3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4"/>
    </row>
    <row r="11" spans="1:63" ht="12.75">
      <c r="A11" s="7"/>
      <c r="B11" s="44" t="s">
        <v>44</v>
      </c>
      <c r="C11" s="45">
        <v>0</v>
      </c>
      <c r="D11" s="46">
        <v>0</v>
      </c>
      <c r="E11" s="45">
        <v>0</v>
      </c>
      <c r="F11" s="45">
        <v>0</v>
      </c>
      <c r="G11" s="45">
        <v>0</v>
      </c>
      <c r="H11" s="45">
        <v>0</v>
      </c>
      <c r="I11" s="46">
        <v>0</v>
      </c>
      <c r="J11" s="46">
        <v>0</v>
      </c>
      <c r="K11" s="46">
        <v>0</v>
      </c>
      <c r="L11" s="46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6">
        <v>0</v>
      </c>
      <c r="AX11" s="46">
        <v>0</v>
      </c>
      <c r="AY11" s="46">
        <v>0</v>
      </c>
      <c r="AZ11" s="46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6">
        <v>0</v>
      </c>
      <c r="BH11" s="46">
        <v>0</v>
      </c>
      <c r="BI11" s="46">
        <v>0</v>
      </c>
      <c r="BJ11" s="46">
        <v>0</v>
      </c>
      <c r="BK11" s="48">
        <f>SUM(C11:BJ11)</f>
        <v>0</v>
      </c>
    </row>
    <row r="12" spans="1:63" ht="12.75">
      <c r="A12" s="7"/>
      <c r="B12" s="49" t="s">
        <v>45</v>
      </c>
      <c r="C12" s="50">
        <f>SUM(C11)</f>
        <v>0</v>
      </c>
      <c r="D12" s="50">
        <f aca="true" t="shared" si="1" ref="D12:BJ12">SUM(D11)</f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0">
        <f t="shared" si="1"/>
        <v>0</v>
      </c>
      <c r="AD12" s="50">
        <f t="shared" si="1"/>
        <v>0</v>
      </c>
      <c r="AE12" s="50">
        <f t="shared" si="1"/>
        <v>0</v>
      </c>
      <c r="AF12" s="50">
        <f t="shared" si="1"/>
        <v>0</v>
      </c>
      <c r="AG12" s="50">
        <f t="shared" si="1"/>
        <v>0</v>
      </c>
      <c r="AH12" s="50">
        <f t="shared" si="1"/>
        <v>0</v>
      </c>
      <c r="AI12" s="50">
        <f t="shared" si="1"/>
        <v>0</v>
      </c>
      <c r="AJ12" s="50">
        <f t="shared" si="1"/>
        <v>0</v>
      </c>
      <c r="AK12" s="50">
        <f t="shared" si="1"/>
        <v>0</v>
      </c>
      <c r="AL12" s="50">
        <f t="shared" si="1"/>
        <v>0</v>
      </c>
      <c r="AM12" s="50">
        <f t="shared" si="1"/>
        <v>0</v>
      </c>
      <c r="AN12" s="50">
        <f t="shared" si="1"/>
        <v>0</v>
      </c>
      <c r="AO12" s="50">
        <f t="shared" si="1"/>
        <v>0</v>
      </c>
      <c r="AP12" s="50">
        <f t="shared" si="1"/>
        <v>0</v>
      </c>
      <c r="AQ12" s="50">
        <f t="shared" si="1"/>
        <v>0</v>
      </c>
      <c r="AR12" s="50">
        <f t="shared" si="1"/>
        <v>0</v>
      </c>
      <c r="AS12" s="50">
        <f t="shared" si="1"/>
        <v>0</v>
      </c>
      <c r="AT12" s="50">
        <f t="shared" si="1"/>
        <v>0</v>
      </c>
      <c r="AU12" s="50">
        <f t="shared" si="1"/>
        <v>0</v>
      </c>
      <c r="AV12" s="50">
        <f t="shared" si="1"/>
        <v>0</v>
      </c>
      <c r="AW12" s="50">
        <f t="shared" si="1"/>
        <v>0</v>
      </c>
      <c r="AX12" s="50">
        <f t="shared" si="1"/>
        <v>0</v>
      </c>
      <c r="AY12" s="50">
        <f t="shared" si="1"/>
        <v>0</v>
      </c>
      <c r="AZ12" s="50">
        <f t="shared" si="1"/>
        <v>0</v>
      </c>
      <c r="BA12" s="50">
        <f t="shared" si="1"/>
        <v>0</v>
      </c>
      <c r="BB12" s="50">
        <f t="shared" si="1"/>
        <v>0</v>
      </c>
      <c r="BC12" s="50">
        <f t="shared" si="1"/>
        <v>0</v>
      </c>
      <c r="BD12" s="50">
        <f t="shared" si="1"/>
        <v>0</v>
      </c>
      <c r="BE12" s="50">
        <f t="shared" si="1"/>
        <v>0</v>
      </c>
      <c r="BF12" s="50">
        <f t="shared" si="1"/>
        <v>0</v>
      </c>
      <c r="BG12" s="50">
        <f t="shared" si="1"/>
        <v>0</v>
      </c>
      <c r="BH12" s="50">
        <f t="shared" si="1"/>
        <v>0</v>
      </c>
      <c r="BI12" s="50">
        <f t="shared" si="1"/>
        <v>0</v>
      </c>
      <c r="BJ12" s="50">
        <f t="shared" si="1"/>
        <v>0</v>
      </c>
      <c r="BK12" s="51">
        <f>SUM(C12:BJ12)</f>
        <v>0</v>
      </c>
    </row>
    <row r="13" spans="1:63" ht="12.75">
      <c r="A13" s="7" t="s">
        <v>30</v>
      </c>
      <c r="B13" s="43" t="s">
        <v>10</v>
      </c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</row>
    <row r="14" spans="1:63" ht="12.75">
      <c r="A14" s="7"/>
      <c r="B14" s="44" t="s">
        <v>46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</row>
    <row r="15" spans="1:63" ht="12.75">
      <c r="A15" s="7"/>
      <c r="B15" s="49" t="s">
        <v>47</v>
      </c>
      <c r="C15" s="50">
        <f>SUM(C14)</f>
        <v>0</v>
      </c>
      <c r="D15" s="50">
        <f aca="true" t="shared" si="2" ref="D15:BJ15">SUM(D14)</f>
        <v>0</v>
      </c>
      <c r="E15" s="50">
        <f t="shared" si="2"/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0">
        <f t="shared" si="2"/>
        <v>0</v>
      </c>
      <c r="L15" s="50">
        <f t="shared" si="2"/>
        <v>0</v>
      </c>
      <c r="M15" s="50">
        <f t="shared" si="2"/>
        <v>0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0</v>
      </c>
      <c r="R15" s="50">
        <f t="shared" si="2"/>
        <v>0</v>
      </c>
      <c r="S15" s="50">
        <f t="shared" si="2"/>
        <v>0</v>
      </c>
      <c r="T15" s="50">
        <f t="shared" si="2"/>
        <v>0</v>
      </c>
      <c r="U15" s="50">
        <f t="shared" si="2"/>
        <v>0</v>
      </c>
      <c r="V15" s="50">
        <f t="shared" si="2"/>
        <v>0</v>
      </c>
      <c r="W15" s="50">
        <f t="shared" si="2"/>
        <v>0</v>
      </c>
      <c r="X15" s="50">
        <f t="shared" si="2"/>
        <v>0</v>
      </c>
      <c r="Y15" s="50">
        <f t="shared" si="2"/>
        <v>0</v>
      </c>
      <c r="Z15" s="50">
        <f t="shared" si="2"/>
        <v>0</v>
      </c>
      <c r="AA15" s="50">
        <f t="shared" si="2"/>
        <v>0</v>
      </c>
      <c r="AB15" s="50">
        <f t="shared" si="2"/>
        <v>0</v>
      </c>
      <c r="AC15" s="50">
        <f t="shared" si="2"/>
        <v>0</v>
      </c>
      <c r="AD15" s="50">
        <f t="shared" si="2"/>
        <v>0</v>
      </c>
      <c r="AE15" s="50">
        <f t="shared" si="2"/>
        <v>0</v>
      </c>
      <c r="AF15" s="50">
        <f t="shared" si="2"/>
        <v>0</v>
      </c>
      <c r="AG15" s="50">
        <f t="shared" si="2"/>
        <v>0</v>
      </c>
      <c r="AH15" s="50">
        <f t="shared" si="2"/>
        <v>0</v>
      </c>
      <c r="AI15" s="50">
        <f t="shared" si="2"/>
        <v>0</v>
      </c>
      <c r="AJ15" s="50">
        <f t="shared" si="2"/>
        <v>0</v>
      </c>
      <c r="AK15" s="50">
        <f t="shared" si="2"/>
        <v>0</v>
      </c>
      <c r="AL15" s="50">
        <f t="shared" si="2"/>
        <v>0</v>
      </c>
      <c r="AM15" s="50">
        <f t="shared" si="2"/>
        <v>0</v>
      </c>
      <c r="AN15" s="50">
        <f t="shared" si="2"/>
        <v>0</v>
      </c>
      <c r="AO15" s="50">
        <f t="shared" si="2"/>
        <v>0</v>
      </c>
      <c r="AP15" s="50">
        <f t="shared" si="2"/>
        <v>0</v>
      </c>
      <c r="AQ15" s="50">
        <f t="shared" si="2"/>
        <v>0</v>
      </c>
      <c r="AR15" s="50">
        <f t="shared" si="2"/>
        <v>0</v>
      </c>
      <c r="AS15" s="50">
        <f t="shared" si="2"/>
        <v>0</v>
      </c>
      <c r="AT15" s="50">
        <f t="shared" si="2"/>
        <v>0</v>
      </c>
      <c r="AU15" s="50">
        <f t="shared" si="2"/>
        <v>0</v>
      </c>
      <c r="AV15" s="50">
        <f t="shared" si="2"/>
        <v>0</v>
      </c>
      <c r="AW15" s="50">
        <f t="shared" si="2"/>
        <v>0</v>
      </c>
      <c r="AX15" s="50">
        <f t="shared" si="2"/>
        <v>0</v>
      </c>
      <c r="AY15" s="50">
        <f t="shared" si="2"/>
        <v>0</v>
      </c>
      <c r="AZ15" s="50">
        <f t="shared" si="2"/>
        <v>0</v>
      </c>
      <c r="BA15" s="50">
        <f t="shared" si="2"/>
        <v>0</v>
      </c>
      <c r="BB15" s="50">
        <f t="shared" si="2"/>
        <v>0</v>
      </c>
      <c r="BC15" s="50">
        <f t="shared" si="2"/>
        <v>0</v>
      </c>
      <c r="BD15" s="50">
        <f t="shared" si="2"/>
        <v>0</v>
      </c>
      <c r="BE15" s="50">
        <f t="shared" si="2"/>
        <v>0</v>
      </c>
      <c r="BF15" s="50">
        <f t="shared" si="2"/>
        <v>0</v>
      </c>
      <c r="BG15" s="50">
        <f t="shared" si="2"/>
        <v>0</v>
      </c>
      <c r="BH15" s="50">
        <f t="shared" si="2"/>
        <v>0</v>
      </c>
      <c r="BI15" s="50">
        <f t="shared" si="2"/>
        <v>0</v>
      </c>
      <c r="BJ15" s="50">
        <f t="shared" si="2"/>
        <v>0</v>
      </c>
      <c r="BK15" s="51">
        <f>SUM(C15:BJ15)</f>
        <v>0</v>
      </c>
    </row>
    <row r="16" spans="1:63" ht="12.75">
      <c r="A16" s="7" t="s">
        <v>31</v>
      </c>
      <c r="B16" s="43" t="s">
        <v>12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4"/>
    </row>
    <row r="17" spans="1:63" ht="12.75">
      <c r="A17" s="7"/>
      <c r="B17" s="44" t="s">
        <v>46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</row>
    <row r="18" spans="1:63" ht="12.75">
      <c r="A18" s="7"/>
      <c r="B18" s="44" t="s">
        <v>48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</row>
    <row r="19" spans="1:63" ht="12.75">
      <c r="A19" s="7" t="s">
        <v>32</v>
      </c>
      <c r="B19" s="55" t="s">
        <v>34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</row>
    <row r="20" spans="1:63" ht="12.75">
      <c r="A20" s="7"/>
      <c r="B20" s="44" t="s">
        <v>46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</row>
    <row r="21" spans="1:63" ht="12.75">
      <c r="A21" s="7"/>
      <c r="B21" s="44" t="s">
        <v>49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</row>
    <row r="22" spans="1:63" ht="12.75">
      <c r="A22" s="7" t="s">
        <v>33</v>
      </c>
      <c r="B22" s="43" t="s">
        <v>13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4"/>
    </row>
    <row r="23" spans="1:63" ht="12.75">
      <c r="A23" s="7"/>
      <c r="B23" s="56" t="s">
        <v>50</v>
      </c>
      <c r="C23" s="46">
        <v>0</v>
      </c>
      <c r="D23" s="46">
        <v>0.2318406326128</v>
      </c>
      <c r="E23" s="46">
        <v>0</v>
      </c>
      <c r="F23" s="46">
        <v>0</v>
      </c>
      <c r="G23" s="46">
        <v>0</v>
      </c>
      <c r="H23" s="46">
        <v>0.0530100475805</v>
      </c>
      <c r="I23" s="46">
        <v>0.0113978739354</v>
      </c>
      <c r="J23" s="46">
        <v>0</v>
      </c>
      <c r="K23" s="46">
        <v>0</v>
      </c>
      <c r="L23" s="46">
        <v>0.8173616712256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0.0180741952577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0.8886313358033</v>
      </c>
      <c r="AW23" s="46">
        <v>2.4922191548707</v>
      </c>
      <c r="AX23" s="46">
        <v>0</v>
      </c>
      <c r="AY23" s="46">
        <v>0</v>
      </c>
      <c r="AZ23" s="46">
        <v>3.5443937966768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0.041340799224899985</v>
      </c>
      <c r="BG23" s="46">
        <v>0</v>
      </c>
      <c r="BH23" s="46">
        <v>0</v>
      </c>
      <c r="BI23" s="46">
        <v>0</v>
      </c>
      <c r="BJ23" s="46">
        <v>0.1162743659032</v>
      </c>
      <c r="BK23" s="57">
        <v>8.2145438730909</v>
      </c>
    </row>
    <row r="24" spans="1:63" ht="12.75">
      <c r="A24" s="7"/>
      <c r="B24" s="56" t="s">
        <v>51</v>
      </c>
      <c r="C24" s="46">
        <v>0</v>
      </c>
      <c r="D24" s="46">
        <v>0.5210909473225</v>
      </c>
      <c r="E24" s="46">
        <v>0</v>
      </c>
      <c r="F24" s="46">
        <v>0</v>
      </c>
      <c r="G24" s="46">
        <v>0</v>
      </c>
      <c r="H24" s="46">
        <v>3.555931191676201</v>
      </c>
      <c r="I24" s="46">
        <v>51.2420048135481</v>
      </c>
      <c r="J24" s="46">
        <v>5.8260682869676</v>
      </c>
      <c r="K24" s="46">
        <v>0</v>
      </c>
      <c r="L24" s="46">
        <v>8.3402880538705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1.4875799378054</v>
      </c>
      <c r="S24" s="46">
        <v>1.5677998533870001</v>
      </c>
      <c r="T24" s="46">
        <v>0</v>
      </c>
      <c r="U24" s="46">
        <v>0</v>
      </c>
      <c r="V24" s="46">
        <v>9.816510715677001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10.3498493206049</v>
      </c>
      <c r="AW24" s="46">
        <v>189.10480734783755</v>
      </c>
      <c r="AX24" s="46">
        <v>0</v>
      </c>
      <c r="AY24" s="46">
        <v>0</v>
      </c>
      <c r="AZ24" s="46">
        <v>25.221340498675094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5.103643303060499</v>
      </c>
      <c r="BG24" s="46">
        <v>35.4672022864192</v>
      </c>
      <c r="BH24" s="46">
        <v>0</v>
      </c>
      <c r="BI24" s="46">
        <v>0</v>
      </c>
      <c r="BJ24" s="46">
        <v>2.4491043243545</v>
      </c>
      <c r="BK24" s="57">
        <v>350.053220881206</v>
      </c>
    </row>
    <row r="25" spans="1:63" ht="12.75">
      <c r="A25" s="7"/>
      <c r="B25" s="56" t="s">
        <v>52</v>
      </c>
      <c r="C25" s="46">
        <v>0</v>
      </c>
      <c r="D25" s="46">
        <v>1.7968715449032002</v>
      </c>
      <c r="E25" s="46">
        <v>0</v>
      </c>
      <c r="F25" s="46">
        <v>0</v>
      </c>
      <c r="G25" s="46">
        <v>0</v>
      </c>
      <c r="H25" s="46">
        <v>0.9023177318056</v>
      </c>
      <c r="I25" s="46">
        <v>69.3524726603543</v>
      </c>
      <c r="J25" s="46">
        <v>1.602424147</v>
      </c>
      <c r="K25" s="46">
        <v>0</v>
      </c>
      <c r="L25" s="46">
        <v>6.8071163953222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0.3601572965475999</v>
      </c>
      <c r="S25" s="46">
        <v>2.4598821396126995</v>
      </c>
      <c r="T25" s="46">
        <v>0</v>
      </c>
      <c r="U25" s="46">
        <v>0</v>
      </c>
      <c r="V25" s="46">
        <v>5.6695090453547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0.10229689109670001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3.9256299995074</v>
      </c>
      <c r="AW25" s="46">
        <v>62.199365656579204</v>
      </c>
      <c r="AX25" s="46">
        <v>1.1628031788387</v>
      </c>
      <c r="AY25" s="46">
        <v>0</v>
      </c>
      <c r="AZ25" s="46">
        <v>8.246375772223901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0.4444648619004</v>
      </c>
      <c r="BG25" s="46">
        <v>0</v>
      </c>
      <c r="BH25" s="46">
        <v>7.1413154541612</v>
      </c>
      <c r="BI25" s="46">
        <v>0</v>
      </c>
      <c r="BJ25" s="46">
        <v>0.3455875724836</v>
      </c>
      <c r="BK25" s="57">
        <v>172.51859034769137</v>
      </c>
    </row>
    <row r="26" spans="1:63" ht="12.75">
      <c r="A26" s="7"/>
      <c r="B26" s="56" t="s">
        <v>53</v>
      </c>
      <c r="C26" s="46">
        <v>0</v>
      </c>
      <c r="D26" s="46">
        <v>0.21399320554829998</v>
      </c>
      <c r="E26" s="46">
        <v>0</v>
      </c>
      <c r="F26" s="46">
        <v>0</v>
      </c>
      <c r="G26" s="46">
        <v>0</v>
      </c>
      <c r="H26" s="46">
        <v>0.0368810384192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0.0006151698709000001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0.0219837290322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4.525709510211197</v>
      </c>
      <c r="AW26" s="46">
        <v>5.6339954869675</v>
      </c>
      <c r="AX26" s="46">
        <v>0.9963167471612001</v>
      </c>
      <c r="AY26" s="46">
        <v>0</v>
      </c>
      <c r="AZ26" s="46">
        <v>5.642999620837098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0.5336926127376999</v>
      </c>
      <c r="BG26" s="46">
        <v>0</v>
      </c>
      <c r="BH26" s="46">
        <v>0</v>
      </c>
      <c r="BI26" s="46">
        <v>0</v>
      </c>
      <c r="BJ26" s="46">
        <v>1.0813766905482</v>
      </c>
      <c r="BK26" s="57">
        <v>18.687563811333494</v>
      </c>
    </row>
    <row r="27" spans="1:63" ht="12.75">
      <c r="A27" s="7"/>
      <c r="B27" s="49" t="s">
        <v>54</v>
      </c>
      <c r="C27" s="50">
        <f>SUM(C23:C26)</f>
        <v>0</v>
      </c>
      <c r="D27" s="50">
        <f aca="true" t="shared" si="3" ref="D27:BJ27">SUM(D23:D26)</f>
        <v>2.7637963303868003</v>
      </c>
      <c r="E27" s="50">
        <f t="shared" si="3"/>
        <v>0</v>
      </c>
      <c r="F27" s="50">
        <f t="shared" si="3"/>
        <v>0</v>
      </c>
      <c r="G27" s="50">
        <f t="shared" si="3"/>
        <v>0</v>
      </c>
      <c r="H27" s="50">
        <f t="shared" si="3"/>
        <v>4.548140009481501</v>
      </c>
      <c r="I27" s="50">
        <f t="shared" si="3"/>
        <v>120.6058753478378</v>
      </c>
      <c r="J27" s="50">
        <f t="shared" si="3"/>
        <v>7.4284924339676</v>
      </c>
      <c r="K27" s="50">
        <f t="shared" si="3"/>
        <v>0</v>
      </c>
      <c r="L27" s="50">
        <f t="shared" si="3"/>
        <v>15.9647661204183</v>
      </c>
      <c r="M27" s="50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1.8664265994815998</v>
      </c>
      <c r="S27" s="50">
        <f t="shared" si="3"/>
        <v>4.0276819929997</v>
      </c>
      <c r="T27" s="50">
        <f t="shared" si="3"/>
        <v>0</v>
      </c>
      <c r="U27" s="50">
        <f t="shared" si="3"/>
        <v>0</v>
      </c>
      <c r="V27" s="50">
        <f t="shared" si="3"/>
        <v>15.486019761031702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50">
        <f t="shared" si="3"/>
        <v>0</v>
      </c>
      <c r="AA27" s="50">
        <f t="shared" si="3"/>
        <v>0</v>
      </c>
      <c r="AB27" s="50">
        <f t="shared" si="3"/>
        <v>0.0219837290322</v>
      </c>
      <c r="AC27" s="50">
        <f t="shared" si="3"/>
        <v>0</v>
      </c>
      <c r="AD27" s="50">
        <f t="shared" si="3"/>
        <v>0</v>
      </c>
      <c r="AE27" s="50">
        <f t="shared" si="3"/>
        <v>0</v>
      </c>
      <c r="AF27" s="50">
        <f t="shared" si="3"/>
        <v>0.10229689109670001</v>
      </c>
      <c r="AG27" s="50">
        <f t="shared" si="3"/>
        <v>0</v>
      </c>
      <c r="AH27" s="50">
        <f t="shared" si="3"/>
        <v>0</v>
      </c>
      <c r="AI27" s="50">
        <f t="shared" si="3"/>
        <v>0</v>
      </c>
      <c r="AJ27" s="50">
        <f t="shared" si="3"/>
        <v>0</v>
      </c>
      <c r="AK27" s="50">
        <f t="shared" si="3"/>
        <v>0</v>
      </c>
      <c r="AL27" s="50">
        <f t="shared" si="3"/>
        <v>0</v>
      </c>
      <c r="AM27" s="50">
        <f t="shared" si="3"/>
        <v>0</v>
      </c>
      <c r="AN27" s="50">
        <f t="shared" si="3"/>
        <v>0</v>
      </c>
      <c r="AO27" s="50">
        <f t="shared" si="3"/>
        <v>0</v>
      </c>
      <c r="AP27" s="50">
        <f t="shared" si="3"/>
        <v>0</v>
      </c>
      <c r="AQ27" s="50">
        <f t="shared" si="3"/>
        <v>0</v>
      </c>
      <c r="AR27" s="50">
        <f t="shared" si="3"/>
        <v>0</v>
      </c>
      <c r="AS27" s="50">
        <f t="shared" si="3"/>
        <v>0</v>
      </c>
      <c r="AT27" s="50">
        <f t="shared" si="3"/>
        <v>0</v>
      </c>
      <c r="AU27" s="50">
        <f t="shared" si="3"/>
        <v>0</v>
      </c>
      <c r="AV27" s="50">
        <f t="shared" si="3"/>
        <v>19.689820166126797</v>
      </c>
      <c r="AW27" s="50">
        <f t="shared" si="3"/>
        <v>259.4303876462549</v>
      </c>
      <c r="AX27" s="50">
        <f t="shared" si="3"/>
        <v>2.1591199259999003</v>
      </c>
      <c r="AY27" s="50">
        <f t="shared" si="3"/>
        <v>0</v>
      </c>
      <c r="AZ27" s="50">
        <f t="shared" si="3"/>
        <v>42.65510968841289</v>
      </c>
      <c r="BA27" s="50">
        <f t="shared" si="3"/>
        <v>0</v>
      </c>
      <c r="BB27" s="50">
        <f t="shared" si="3"/>
        <v>0</v>
      </c>
      <c r="BC27" s="50">
        <f t="shared" si="3"/>
        <v>0</v>
      </c>
      <c r="BD27" s="50">
        <f t="shared" si="3"/>
        <v>0</v>
      </c>
      <c r="BE27" s="50">
        <f t="shared" si="3"/>
        <v>0</v>
      </c>
      <c r="BF27" s="50">
        <f t="shared" si="3"/>
        <v>6.1231415769235</v>
      </c>
      <c r="BG27" s="50">
        <f t="shared" si="3"/>
        <v>35.4672022864192</v>
      </c>
      <c r="BH27" s="50">
        <f t="shared" si="3"/>
        <v>7.1413154541612</v>
      </c>
      <c r="BI27" s="50">
        <f t="shared" si="3"/>
        <v>0</v>
      </c>
      <c r="BJ27" s="50">
        <f t="shared" si="3"/>
        <v>3.9923429532895</v>
      </c>
      <c r="BK27" s="58">
        <f>SUM(C27:BJ27)</f>
        <v>549.4739189133218</v>
      </c>
    </row>
    <row r="28" spans="1:63" ht="12.75">
      <c r="A28" s="7"/>
      <c r="B28" s="49" t="s">
        <v>55</v>
      </c>
      <c r="C28" s="50">
        <f>+C9+C12+C15+C18+C21+C27</f>
        <v>0</v>
      </c>
      <c r="D28" s="50">
        <f aca="true" t="shared" si="4" ref="D28:BJ28">+D9+D12+D15+D18+D21+D27</f>
        <v>3.5528506621932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4.998107484706901</v>
      </c>
      <c r="I28" s="50">
        <f t="shared" si="4"/>
        <v>974.3987983098674</v>
      </c>
      <c r="J28" s="50">
        <f t="shared" si="4"/>
        <v>910.4233718255474</v>
      </c>
      <c r="K28" s="50">
        <f t="shared" si="4"/>
        <v>25.0371792911935</v>
      </c>
      <c r="L28" s="50">
        <f t="shared" si="4"/>
        <v>28.485741600450098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1.9344510402553998</v>
      </c>
      <c r="S28" s="50">
        <f t="shared" si="4"/>
        <v>11.505103563225399</v>
      </c>
      <c r="T28" s="50">
        <f t="shared" si="4"/>
        <v>7.5813410139677</v>
      </c>
      <c r="U28" s="50">
        <f t="shared" si="4"/>
        <v>0</v>
      </c>
      <c r="V28" s="50">
        <f t="shared" si="4"/>
        <v>20.9075042433865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0.0219837290322</v>
      </c>
      <c r="AC28" s="50">
        <f t="shared" si="4"/>
        <v>0</v>
      </c>
      <c r="AD28" s="50">
        <f t="shared" si="4"/>
        <v>0</v>
      </c>
      <c r="AE28" s="50">
        <f t="shared" si="4"/>
        <v>0</v>
      </c>
      <c r="AF28" s="50">
        <f t="shared" si="4"/>
        <v>0.10229689109670001</v>
      </c>
      <c r="AG28" s="50">
        <f t="shared" si="4"/>
        <v>0</v>
      </c>
      <c r="AH28" s="50">
        <f t="shared" si="4"/>
        <v>0</v>
      </c>
      <c r="AI28" s="50">
        <f t="shared" si="4"/>
        <v>0</v>
      </c>
      <c r="AJ28" s="50">
        <f t="shared" si="4"/>
        <v>0</v>
      </c>
      <c r="AK28" s="50">
        <f t="shared" si="4"/>
        <v>0</v>
      </c>
      <c r="AL28" s="50">
        <f t="shared" si="4"/>
        <v>0</v>
      </c>
      <c r="AM28" s="50">
        <f t="shared" si="4"/>
        <v>0</v>
      </c>
      <c r="AN28" s="50">
        <f t="shared" si="4"/>
        <v>0</v>
      </c>
      <c r="AO28" s="50">
        <f t="shared" si="4"/>
        <v>0</v>
      </c>
      <c r="AP28" s="50">
        <f t="shared" si="4"/>
        <v>0</v>
      </c>
      <c r="AQ28" s="50">
        <f t="shared" si="4"/>
        <v>0</v>
      </c>
      <c r="AR28" s="50">
        <f t="shared" si="4"/>
        <v>0</v>
      </c>
      <c r="AS28" s="50">
        <f t="shared" si="4"/>
        <v>0</v>
      </c>
      <c r="AT28" s="50">
        <f t="shared" si="4"/>
        <v>0</v>
      </c>
      <c r="AU28" s="50">
        <f t="shared" si="4"/>
        <v>0</v>
      </c>
      <c r="AV28" s="50">
        <f t="shared" si="4"/>
        <v>21.697509026960397</v>
      </c>
      <c r="AW28" s="50">
        <f t="shared" si="4"/>
        <v>829.7531521690898</v>
      </c>
      <c r="AX28" s="50">
        <f t="shared" si="4"/>
        <v>82.8482296617737</v>
      </c>
      <c r="AY28" s="50">
        <f t="shared" si="4"/>
        <v>30.121589518806395</v>
      </c>
      <c r="AZ28" s="50">
        <f t="shared" si="4"/>
        <v>59.03719757970119</v>
      </c>
      <c r="BA28" s="50">
        <f t="shared" si="4"/>
        <v>0</v>
      </c>
      <c r="BB28" s="50">
        <f t="shared" si="4"/>
        <v>0</v>
      </c>
      <c r="BC28" s="50">
        <f t="shared" si="4"/>
        <v>0</v>
      </c>
      <c r="BD28" s="50">
        <f t="shared" si="4"/>
        <v>0</v>
      </c>
      <c r="BE28" s="50">
        <f t="shared" si="4"/>
        <v>0</v>
      </c>
      <c r="BF28" s="50">
        <f t="shared" si="4"/>
        <v>6.4184526900828</v>
      </c>
      <c r="BG28" s="50">
        <f t="shared" si="4"/>
        <v>68.7064187940639</v>
      </c>
      <c r="BH28" s="50">
        <f t="shared" si="4"/>
        <v>35.2532721765159</v>
      </c>
      <c r="BI28" s="50">
        <f t="shared" si="4"/>
        <v>0</v>
      </c>
      <c r="BJ28" s="50">
        <f t="shared" si="4"/>
        <v>4.1163981392571</v>
      </c>
      <c r="BK28" s="51">
        <f>SUM(C28:BJ28)</f>
        <v>3126.9009494111733</v>
      </c>
    </row>
    <row r="29" spans="1:63" ht="3.75" customHeight="1">
      <c r="A29" s="7"/>
      <c r="B29" s="59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</row>
    <row r="30" spans="1:63" ht="12.75">
      <c r="A30" s="7" t="s">
        <v>1</v>
      </c>
      <c r="B30" s="41" t="s">
        <v>7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</row>
    <row r="31" spans="1:63" s="3" customFormat="1" ht="12.75">
      <c r="A31" s="7" t="s">
        <v>28</v>
      </c>
      <c r="B31" s="43" t="s">
        <v>2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2"/>
    </row>
    <row r="32" spans="1:63" s="3" customFormat="1" ht="12.75">
      <c r="A32" s="7"/>
      <c r="B32" s="44" t="s">
        <v>56</v>
      </c>
      <c r="C32" s="63">
        <v>0</v>
      </c>
      <c r="D32" s="63">
        <v>0.5027322087741</v>
      </c>
      <c r="E32" s="63">
        <v>0</v>
      </c>
      <c r="F32" s="63">
        <v>0</v>
      </c>
      <c r="G32" s="63">
        <v>0</v>
      </c>
      <c r="H32" s="63">
        <v>0.2974255774504</v>
      </c>
      <c r="I32" s="64">
        <v>0</v>
      </c>
      <c r="J32" s="64">
        <v>0</v>
      </c>
      <c r="K32" s="64">
        <v>0</v>
      </c>
      <c r="L32" s="64">
        <v>0.0013789268064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0.1135205745144</v>
      </c>
      <c r="S32" s="64">
        <v>0</v>
      </c>
      <c r="T32" s="64">
        <v>0</v>
      </c>
      <c r="U32" s="64">
        <v>0</v>
      </c>
      <c r="V32" s="64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0.012551960225600001</v>
      </c>
      <c r="AC32" s="64">
        <v>0</v>
      </c>
      <c r="AD32" s="64">
        <v>0</v>
      </c>
      <c r="AE32" s="64">
        <v>0</v>
      </c>
      <c r="AF32" s="64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47.15363216937414</v>
      </c>
      <c r="AW32" s="64">
        <v>5.762769443934699</v>
      </c>
      <c r="AX32" s="64">
        <v>0</v>
      </c>
      <c r="AY32" s="64">
        <v>0</v>
      </c>
      <c r="AZ32" s="65">
        <v>4.7294864560628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11.82247645316529</v>
      </c>
      <c r="BG32" s="64">
        <v>6.483354799999999E-06</v>
      </c>
      <c r="BH32" s="64">
        <v>0</v>
      </c>
      <c r="BI32" s="64">
        <v>0</v>
      </c>
      <c r="BJ32" s="65">
        <v>0.46604099641909996</v>
      </c>
      <c r="BK32" s="66">
        <v>70.86202125008172</v>
      </c>
    </row>
    <row r="33" spans="1:63" s="3" customFormat="1" ht="12.75">
      <c r="A33" s="7"/>
      <c r="B33" s="49" t="s">
        <v>43</v>
      </c>
      <c r="C33" s="50">
        <f>SUM(C32)</f>
        <v>0</v>
      </c>
      <c r="D33" s="50">
        <f aca="true" t="shared" si="5" ref="D33:BJ33">SUM(D32)</f>
        <v>0.5027322087741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0.2974255774504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0.0013789268064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0.1135205745144</v>
      </c>
      <c r="S33" s="50">
        <f t="shared" si="5"/>
        <v>0</v>
      </c>
      <c r="T33" s="50">
        <f t="shared" si="5"/>
        <v>0</v>
      </c>
      <c r="U33" s="50">
        <f t="shared" si="5"/>
        <v>0</v>
      </c>
      <c r="V33" s="50">
        <f t="shared" si="5"/>
        <v>0</v>
      </c>
      <c r="W33" s="50">
        <f t="shared" si="5"/>
        <v>0</v>
      </c>
      <c r="X33" s="50">
        <f t="shared" si="5"/>
        <v>0</v>
      </c>
      <c r="Y33" s="50">
        <f t="shared" si="5"/>
        <v>0</v>
      </c>
      <c r="Z33" s="50">
        <f t="shared" si="5"/>
        <v>0</v>
      </c>
      <c r="AA33" s="50">
        <f t="shared" si="5"/>
        <v>0</v>
      </c>
      <c r="AB33" s="50">
        <f t="shared" si="5"/>
        <v>0.012551960225600001</v>
      </c>
      <c r="AC33" s="50">
        <f t="shared" si="5"/>
        <v>0</v>
      </c>
      <c r="AD33" s="50">
        <f t="shared" si="5"/>
        <v>0</v>
      </c>
      <c r="AE33" s="50">
        <f t="shared" si="5"/>
        <v>0</v>
      </c>
      <c r="AF33" s="50">
        <f t="shared" si="5"/>
        <v>0</v>
      </c>
      <c r="AG33" s="50">
        <f t="shared" si="5"/>
        <v>0</v>
      </c>
      <c r="AH33" s="50">
        <f t="shared" si="5"/>
        <v>0</v>
      </c>
      <c r="AI33" s="50">
        <f t="shared" si="5"/>
        <v>0</v>
      </c>
      <c r="AJ33" s="50">
        <f t="shared" si="5"/>
        <v>0</v>
      </c>
      <c r="AK33" s="50">
        <f t="shared" si="5"/>
        <v>0</v>
      </c>
      <c r="AL33" s="50">
        <f t="shared" si="5"/>
        <v>0</v>
      </c>
      <c r="AM33" s="50">
        <f t="shared" si="5"/>
        <v>0</v>
      </c>
      <c r="AN33" s="50">
        <f t="shared" si="5"/>
        <v>0</v>
      </c>
      <c r="AO33" s="50">
        <f t="shared" si="5"/>
        <v>0</v>
      </c>
      <c r="AP33" s="50">
        <f t="shared" si="5"/>
        <v>0</v>
      </c>
      <c r="AQ33" s="50">
        <f t="shared" si="5"/>
        <v>0</v>
      </c>
      <c r="AR33" s="50">
        <f t="shared" si="5"/>
        <v>0</v>
      </c>
      <c r="AS33" s="50">
        <f t="shared" si="5"/>
        <v>0</v>
      </c>
      <c r="AT33" s="50">
        <f t="shared" si="5"/>
        <v>0</v>
      </c>
      <c r="AU33" s="50">
        <f t="shared" si="5"/>
        <v>0</v>
      </c>
      <c r="AV33" s="50">
        <f t="shared" si="5"/>
        <v>47.15363216937414</v>
      </c>
      <c r="AW33" s="50">
        <f t="shared" si="5"/>
        <v>5.762769443934699</v>
      </c>
      <c r="AX33" s="50">
        <f t="shared" si="5"/>
        <v>0</v>
      </c>
      <c r="AY33" s="50">
        <f t="shared" si="5"/>
        <v>0</v>
      </c>
      <c r="AZ33" s="50">
        <f t="shared" si="5"/>
        <v>4.7294864560628</v>
      </c>
      <c r="BA33" s="50">
        <f t="shared" si="5"/>
        <v>0</v>
      </c>
      <c r="BB33" s="50">
        <f t="shared" si="5"/>
        <v>0</v>
      </c>
      <c r="BC33" s="50">
        <f t="shared" si="5"/>
        <v>0</v>
      </c>
      <c r="BD33" s="50">
        <f t="shared" si="5"/>
        <v>0</v>
      </c>
      <c r="BE33" s="50">
        <f t="shared" si="5"/>
        <v>0</v>
      </c>
      <c r="BF33" s="50">
        <f t="shared" si="5"/>
        <v>11.82247645316529</v>
      </c>
      <c r="BG33" s="50">
        <f t="shared" si="5"/>
        <v>6.483354799999999E-06</v>
      </c>
      <c r="BH33" s="50">
        <f t="shared" si="5"/>
        <v>0</v>
      </c>
      <c r="BI33" s="50">
        <f t="shared" si="5"/>
        <v>0</v>
      </c>
      <c r="BJ33" s="50">
        <f t="shared" si="5"/>
        <v>0.46604099641909996</v>
      </c>
      <c r="BK33" s="51">
        <f>SUM(C33:BJ33)</f>
        <v>70.86202125008172</v>
      </c>
    </row>
    <row r="34" spans="1:63" ht="12.75">
      <c r="A34" s="7" t="s">
        <v>29</v>
      </c>
      <c r="B34" s="43" t="s">
        <v>14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</row>
    <row r="35" spans="1:63" ht="12.75">
      <c r="A35" s="7"/>
      <c r="B35" s="44" t="s">
        <v>57</v>
      </c>
      <c r="C35" s="45">
        <v>0</v>
      </c>
      <c r="D35" s="45">
        <v>0.22183277487090003</v>
      </c>
      <c r="E35" s="45">
        <v>0</v>
      </c>
      <c r="F35" s="45">
        <v>0</v>
      </c>
      <c r="G35" s="45">
        <v>0</v>
      </c>
      <c r="H35" s="45">
        <v>0.046473521225399994</v>
      </c>
      <c r="I35" s="46">
        <v>0</v>
      </c>
      <c r="J35" s="46">
        <v>0</v>
      </c>
      <c r="K35" s="46">
        <v>0</v>
      </c>
      <c r="L35" s="47">
        <v>0.0014176005161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0.0012173796773000001</v>
      </c>
      <c r="S35" s="46">
        <v>0</v>
      </c>
      <c r="T35" s="46">
        <v>0</v>
      </c>
      <c r="U35" s="46">
        <v>0</v>
      </c>
      <c r="V35" s="46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0.8638219026774</v>
      </c>
      <c r="AS35" s="45">
        <v>0</v>
      </c>
      <c r="AT35" s="45">
        <v>0</v>
      </c>
      <c r="AU35" s="45">
        <v>0</v>
      </c>
      <c r="AV35" s="45">
        <v>9.081335942990096</v>
      </c>
      <c r="AW35" s="46">
        <v>3.6000769750314</v>
      </c>
      <c r="AX35" s="46">
        <v>0</v>
      </c>
      <c r="AY35" s="46">
        <v>0</v>
      </c>
      <c r="AZ35" s="47">
        <v>0.46702983870959996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7.888390331476701</v>
      </c>
      <c r="BG35" s="46">
        <v>1.0023332354832</v>
      </c>
      <c r="BH35" s="46">
        <v>0</v>
      </c>
      <c r="BI35" s="46">
        <v>0</v>
      </c>
      <c r="BJ35" s="47">
        <v>0.0041536575806</v>
      </c>
      <c r="BK35" s="48">
        <v>23.178083160238696</v>
      </c>
    </row>
    <row r="36" spans="1:63" ht="12.75">
      <c r="A36" s="7"/>
      <c r="B36" s="44" t="s">
        <v>58</v>
      </c>
      <c r="C36" s="45">
        <v>0</v>
      </c>
      <c r="D36" s="45">
        <v>0.2358643566129</v>
      </c>
      <c r="E36" s="45">
        <v>0</v>
      </c>
      <c r="F36" s="45">
        <v>0</v>
      </c>
      <c r="G36" s="45">
        <v>0</v>
      </c>
      <c r="H36" s="45">
        <v>0.1650377122575</v>
      </c>
      <c r="I36" s="46">
        <v>0</v>
      </c>
      <c r="J36" s="46">
        <v>0</v>
      </c>
      <c r="K36" s="46">
        <v>0</v>
      </c>
      <c r="L36" s="47">
        <v>0.47830676590300003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0.0320907254509</v>
      </c>
      <c r="S36" s="46">
        <v>0</v>
      </c>
      <c r="T36" s="46">
        <v>0</v>
      </c>
      <c r="U36" s="46">
        <v>0</v>
      </c>
      <c r="V36" s="46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6">
        <v>0</v>
      </c>
      <c r="AS36" s="45">
        <v>0</v>
      </c>
      <c r="AT36" s="45">
        <v>0</v>
      </c>
      <c r="AU36" s="45">
        <v>0</v>
      </c>
      <c r="AV36" s="45">
        <v>17.608968539237445</v>
      </c>
      <c r="AW36" s="46">
        <v>0.7598080478049999</v>
      </c>
      <c r="AX36" s="46">
        <v>0.000612516129</v>
      </c>
      <c r="AY36" s="46">
        <v>0</v>
      </c>
      <c r="AZ36" s="47">
        <v>1.7876048408704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13.0485324540729</v>
      </c>
      <c r="BG36" s="46">
        <v>0.0325897025159</v>
      </c>
      <c r="BH36" s="46">
        <v>0</v>
      </c>
      <c r="BI36" s="46">
        <v>0</v>
      </c>
      <c r="BJ36" s="47">
        <v>0.004864491322499999</v>
      </c>
      <c r="BK36" s="48">
        <v>34.15428015217744</v>
      </c>
    </row>
    <row r="37" spans="1:63" ht="12.75">
      <c r="A37" s="7"/>
      <c r="B37" s="44" t="s">
        <v>59</v>
      </c>
      <c r="C37" s="45">
        <v>0</v>
      </c>
      <c r="D37" s="45">
        <v>0.18942016522580002</v>
      </c>
      <c r="E37" s="45">
        <v>0</v>
      </c>
      <c r="F37" s="45">
        <v>0</v>
      </c>
      <c r="G37" s="45">
        <v>0</v>
      </c>
      <c r="H37" s="45">
        <v>1.1975622038051</v>
      </c>
      <c r="I37" s="46">
        <v>0.0015760919354</v>
      </c>
      <c r="J37" s="46">
        <v>0</v>
      </c>
      <c r="K37" s="46">
        <v>0</v>
      </c>
      <c r="L37" s="47">
        <v>1.0135623683546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0.16530994119200002</v>
      </c>
      <c r="S37" s="46">
        <v>0.0005596844193</v>
      </c>
      <c r="T37" s="46">
        <v>0</v>
      </c>
      <c r="U37" s="46">
        <v>0</v>
      </c>
      <c r="V37" s="46">
        <v>0.00048000867740000006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16.0640745508669</v>
      </c>
      <c r="AW37" s="46">
        <v>0.47914038796709996</v>
      </c>
      <c r="AX37" s="46">
        <v>0</v>
      </c>
      <c r="AY37" s="46">
        <v>0</v>
      </c>
      <c r="AZ37" s="47">
        <v>1.4096253437735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3.7860557478880006</v>
      </c>
      <c r="BG37" s="46">
        <v>0.148730131774</v>
      </c>
      <c r="BH37" s="46">
        <v>0</v>
      </c>
      <c r="BI37" s="46">
        <v>0</v>
      </c>
      <c r="BJ37" s="47">
        <v>3.7583734886772002</v>
      </c>
      <c r="BK37" s="48">
        <v>28.214470114556295</v>
      </c>
    </row>
    <row r="38" spans="1:63" ht="12.75">
      <c r="A38" s="7"/>
      <c r="B38" s="44" t="s">
        <v>60</v>
      </c>
      <c r="C38" s="45">
        <v>0</v>
      </c>
      <c r="D38" s="45">
        <v>0.0664224643225</v>
      </c>
      <c r="E38" s="45">
        <v>0</v>
      </c>
      <c r="F38" s="45">
        <v>0</v>
      </c>
      <c r="G38" s="45">
        <v>0</v>
      </c>
      <c r="H38" s="45">
        <v>0.0331950333221</v>
      </c>
      <c r="I38" s="46">
        <v>0</v>
      </c>
      <c r="J38" s="46">
        <v>0</v>
      </c>
      <c r="K38" s="46">
        <v>0</v>
      </c>
      <c r="L38" s="47">
        <v>0.0013409611289999998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0.0182040912899</v>
      </c>
      <c r="S38" s="46">
        <v>0</v>
      </c>
      <c r="T38" s="46">
        <v>0</v>
      </c>
      <c r="U38" s="46">
        <v>0</v>
      </c>
      <c r="V38" s="46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0.0020076500967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0.002057384258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3.491024333071297</v>
      </c>
      <c r="AW38" s="46">
        <v>0.09280069567690001</v>
      </c>
      <c r="AX38" s="46">
        <v>0</v>
      </c>
      <c r="AY38" s="46">
        <v>0</v>
      </c>
      <c r="AZ38" s="47">
        <v>0.32355734374170003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1.0245945816625006</v>
      </c>
      <c r="BG38" s="46">
        <v>0.0118377713224</v>
      </c>
      <c r="BH38" s="46">
        <v>0</v>
      </c>
      <c r="BI38" s="46">
        <v>0</v>
      </c>
      <c r="BJ38" s="47">
        <v>0.0016677108064</v>
      </c>
      <c r="BK38" s="48">
        <v>5.068710020699397</v>
      </c>
    </row>
    <row r="39" spans="1:63" ht="12.75">
      <c r="A39" s="7"/>
      <c r="B39" s="44" t="s">
        <v>61</v>
      </c>
      <c r="C39" s="45">
        <v>0</v>
      </c>
      <c r="D39" s="45">
        <v>0.0049971664838</v>
      </c>
      <c r="E39" s="45">
        <v>0</v>
      </c>
      <c r="F39" s="45">
        <v>0</v>
      </c>
      <c r="G39" s="45">
        <v>0</v>
      </c>
      <c r="H39" s="45">
        <v>0.0080668008708</v>
      </c>
      <c r="I39" s="46">
        <v>0</v>
      </c>
      <c r="J39" s="46">
        <v>0</v>
      </c>
      <c r="K39" s="46">
        <v>0</v>
      </c>
      <c r="L39" s="47">
        <v>0.0013800736772999998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0.0053840588061</v>
      </c>
      <c r="S39" s="46">
        <v>0</v>
      </c>
      <c r="T39" s="46">
        <v>0</v>
      </c>
      <c r="U39" s="46">
        <v>0</v>
      </c>
      <c r="V39" s="46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0.35632114335070003</v>
      </c>
      <c r="AW39" s="46">
        <v>0</v>
      </c>
      <c r="AX39" s="46">
        <v>0</v>
      </c>
      <c r="AY39" s="46">
        <v>0</v>
      </c>
      <c r="AZ39" s="47">
        <v>0.0894891979032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0.0249133938379</v>
      </c>
      <c r="BG39" s="46">
        <v>0</v>
      </c>
      <c r="BH39" s="46">
        <v>0</v>
      </c>
      <c r="BI39" s="46">
        <v>0</v>
      </c>
      <c r="BJ39" s="47">
        <v>0</v>
      </c>
      <c r="BK39" s="48">
        <v>0.4905518349298</v>
      </c>
    </row>
    <row r="40" spans="1:63" ht="12.75">
      <c r="A40" s="7"/>
      <c r="B40" s="44" t="s">
        <v>62</v>
      </c>
      <c r="C40" s="45">
        <v>0</v>
      </c>
      <c r="D40" s="45">
        <v>0.5049890193548</v>
      </c>
      <c r="E40" s="45">
        <v>0</v>
      </c>
      <c r="F40" s="45">
        <v>0</v>
      </c>
      <c r="G40" s="45">
        <v>0</v>
      </c>
      <c r="H40" s="45">
        <v>0.10800810145100001</v>
      </c>
      <c r="I40" s="46">
        <v>0</v>
      </c>
      <c r="J40" s="46">
        <v>0</v>
      </c>
      <c r="K40" s="46">
        <v>0</v>
      </c>
      <c r="L40" s="47">
        <v>0.0007017057095999999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0.0232888037093</v>
      </c>
      <c r="S40" s="46">
        <v>0</v>
      </c>
      <c r="T40" s="46">
        <v>0</v>
      </c>
      <c r="U40" s="46">
        <v>0</v>
      </c>
      <c r="V40" s="46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0.0006690846451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109.18676340971967</v>
      </c>
      <c r="AW40" s="46">
        <v>3.2260839550282028</v>
      </c>
      <c r="AX40" s="46">
        <v>0</v>
      </c>
      <c r="AY40" s="46">
        <v>0</v>
      </c>
      <c r="AZ40" s="46">
        <v>2.9353518909992995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77.75162800318877</v>
      </c>
      <c r="BG40" s="46">
        <v>0.5342231383520998</v>
      </c>
      <c r="BH40" s="46">
        <v>0</v>
      </c>
      <c r="BI40" s="46">
        <v>0</v>
      </c>
      <c r="BJ40" s="47">
        <v>0.0024690795161000003</v>
      </c>
      <c r="BK40" s="48">
        <v>194.27417619167394</v>
      </c>
    </row>
    <row r="41" spans="1:63" ht="12.75">
      <c r="A41" s="7"/>
      <c r="B41" s="44" t="s">
        <v>63</v>
      </c>
      <c r="C41" s="45">
        <v>0</v>
      </c>
      <c r="D41" s="45">
        <v>0.0715400629354</v>
      </c>
      <c r="E41" s="45">
        <v>0</v>
      </c>
      <c r="F41" s="45">
        <v>0</v>
      </c>
      <c r="G41" s="45">
        <v>0</v>
      </c>
      <c r="H41" s="45">
        <v>0.040936662676800004</v>
      </c>
      <c r="I41" s="46">
        <v>0</v>
      </c>
      <c r="J41" s="46">
        <v>0</v>
      </c>
      <c r="K41" s="46">
        <v>0</v>
      </c>
      <c r="L41" s="47">
        <v>0.004949518258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0.013192162902800002</v>
      </c>
      <c r="S41" s="46">
        <v>0</v>
      </c>
      <c r="T41" s="46">
        <v>0</v>
      </c>
      <c r="U41" s="46">
        <v>0</v>
      </c>
      <c r="V41" s="46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3.9505125458221975</v>
      </c>
      <c r="AW41" s="46">
        <v>0.124325008387</v>
      </c>
      <c r="AX41" s="46">
        <v>0</v>
      </c>
      <c r="AY41" s="46">
        <v>0</v>
      </c>
      <c r="AZ41" s="47">
        <v>1.0263571353864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1.3593397335409005</v>
      </c>
      <c r="BG41" s="46">
        <v>0</v>
      </c>
      <c r="BH41" s="46">
        <v>0</v>
      </c>
      <c r="BI41" s="46">
        <v>0</v>
      </c>
      <c r="BJ41" s="47">
        <v>0</v>
      </c>
      <c r="BK41" s="48">
        <v>6.591152829909498</v>
      </c>
    </row>
    <row r="42" spans="1:63" ht="12.75">
      <c r="A42" s="7"/>
      <c r="B42" s="49" t="s">
        <v>45</v>
      </c>
      <c r="C42" s="50">
        <f>SUM(C35:C41)</f>
        <v>0</v>
      </c>
      <c r="D42" s="50">
        <f aca="true" t="shared" si="6" ref="D42:BJ42">SUM(D35:D41)</f>
        <v>1.2950660098061</v>
      </c>
      <c r="E42" s="50">
        <f t="shared" si="6"/>
        <v>0</v>
      </c>
      <c r="F42" s="50">
        <f t="shared" si="6"/>
        <v>0</v>
      </c>
      <c r="G42" s="50">
        <f t="shared" si="6"/>
        <v>0</v>
      </c>
      <c r="H42" s="50">
        <f t="shared" si="6"/>
        <v>1.5992800356086998</v>
      </c>
      <c r="I42" s="50">
        <f t="shared" si="6"/>
        <v>0.0015760919354</v>
      </c>
      <c r="J42" s="50">
        <f t="shared" si="6"/>
        <v>0</v>
      </c>
      <c r="K42" s="50">
        <f t="shared" si="6"/>
        <v>0</v>
      </c>
      <c r="L42" s="50">
        <f t="shared" si="6"/>
        <v>1.5016589935476</v>
      </c>
      <c r="M42" s="50">
        <f t="shared" si="6"/>
        <v>0</v>
      </c>
      <c r="N42" s="50">
        <f t="shared" si="6"/>
        <v>0</v>
      </c>
      <c r="O42" s="50">
        <f t="shared" si="6"/>
        <v>0</v>
      </c>
      <c r="P42" s="50">
        <f t="shared" si="6"/>
        <v>0</v>
      </c>
      <c r="Q42" s="50">
        <f t="shared" si="6"/>
        <v>0</v>
      </c>
      <c r="R42" s="50">
        <f t="shared" si="6"/>
        <v>0.2586871630283</v>
      </c>
      <c r="S42" s="50">
        <f t="shared" si="6"/>
        <v>0.0005596844193</v>
      </c>
      <c r="T42" s="50">
        <f t="shared" si="6"/>
        <v>0</v>
      </c>
      <c r="U42" s="50">
        <f t="shared" si="6"/>
        <v>0</v>
      </c>
      <c r="V42" s="50">
        <f t="shared" si="6"/>
        <v>0.00048000867740000006</v>
      </c>
      <c r="W42" s="50">
        <f t="shared" si="6"/>
        <v>0</v>
      </c>
      <c r="X42" s="50">
        <f t="shared" si="6"/>
        <v>0</v>
      </c>
      <c r="Y42" s="50">
        <f t="shared" si="6"/>
        <v>0</v>
      </c>
      <c r="Z42" s="50">
        <f t="shared" si="6"/>
        <v>0</v>
      </c>
      <c r="AA42" s="50">
        <f t="shared" si="6"/>
        <v>0</v>
      </c>
      <c r="AB42" s="50">
        <f t="shared" si="6"/>
        <v>0.0026767347418</v>
      </c>
      <c r="AC42" s="50">
        <f t="shared" si="6"/>
        <v>0</v>
      </c>
      <c r="AD42" s="50">
        <f t="shared" si="6"/>
        <v>0</v>
      </c>
      <c r="AE42" s="50">
        <f t="shared" si="6"/>
        <v>0</v>
      </c>
      <c r="AF42" s="50">
        <f t="shared" si="6"/>
        <v>0</v>
      </c>
      <c r="AG42" s="50">
        <f t="shared" si="6"/>
        <v>0</v>
      </c>
      <c r="AH42" s="50">
        <f t="shared" si="6"/>
        <v>0</v>
      </c>
      <c r="AI42" s="50">
        <f t="shared" si="6"/>
        <v>0</v>
      </c>
      <c r="AJ42" s="50">
        <f t="shared" si="6"/>
        <v>0</v>
      </c>
      <c r="AK42" s="50">
        <f t="shared" si="6"/>
        <v>0</v>
      </c>
      <c r="AL42" s="50">
        <f t="shared" si="6"/>
        <v>0.002057384258</v>
      </c>
      <c r="AM42" s="50">
        <f t="shared" si="6"/>
        <v>0</v>
      </c>
      <c r="AN42" s="50">
        <f t="shared" si="6"/>
        <v>0</v>
      </c>
      <c r="AO42" s="50">
        <f t="shared" si="6"/>
        <v>0</v>
      </c>
      <c r="AP42" s="50">
        <f t="shared" si="6"/>
        <v>0</v>
      </c>
      <c r="AQ42" s="50">
        <f t="shared" si="6"/>
        <v>0</v>
      </c>
      <c r="AR42" s="50">
        <f t="shared" si="6"/>
        <v>0.8638219026774</v>
      </c>
      <c r="AS42" s="50">
        <f t="shared" si="6"/>
        <v>0</v>
      </c>
      <c r="AT42" s="50">
        <f t="shared" si="6"/>
        <v>0</v>
      </c>
      <c r="AU42" s="50">
        <f t="shared" si="6"/>
        <v>0</v>
      </c>
      <c r="AV42" s="50">
        <f t="shared" si="6"/>
        <v>159.7390004650583</v>
      </c>
      <c r="AW42" s="50">
        <f t="shared" si="6"/>
        <v>8.282235069895602</v>
      </c>
      <c r="AX42" s="50">
        <f t="shared" si="6"/>
        <v>0.000612516129</v>
      </c>
      <c r="AY42" s="50">
        <f t="shared" si="6"/>
        <v>0</v>
      </c>
      <c r="AZ42" s="50">
        <f t="shared" si="6"/>
        <v>8.0390155913841</v>
      </c>
      <c r="BA42" s="50">
        <f t="shared" si="6"/>
        <v>0</v>
      </c>
      <c r="BB42" s="50">
        <f t="shared" si="6"/>
        <v>0</v>
      </c>
      <c r="BC42" s="50">
        <f t="shared" si="6"/>
        <v>0</v>
      </c>
      <c r="BD42" s="50">
        <f t="shared" si="6"/>
        <v>0</v>
      </c>
      <c r="BE42" s="50">
        <f t="shared" si="6"/>
        <v>0</v>
      </c>
      <c r="BF42" s="50">
        <f t="shared" si="6"/>
        <v>104.88345424566768</v>
      </c>
      <c r="BG42" s="50">
        <f t="shared" si="6"/>
        <v>1.7297139794475997</v>
      </c>
      <c r="BH42" s="50">
        <f t="shared" si="6"/>
        <v>0</v>
      </c>
      <c r="BI42" s="50">
        <f t="shared" si="6"/>
        <v>0</v>
      </c>
      <c r="BJ42" s="50">
        <f t="shared" si="6"/>
        <v>3.7715284279028</v>
      </c>
      <c r="BK42" s="51">
        <f>SUM(C42:BJ42)</f>
        <v>291.97142430418506</v>
      </c>
    </row>
    <row r="43" spans="1:63" ht="12.75">
      <c r="A43" s="7"/>
      <c r="B43" s="49" t="s">
        <v>64</v>
      </c>
      <c r="C43" s="50">
        <f>+C33+C42</f>
        <v>0</v>
      </c>
      <c r="D43" s="50">
        <f aca="true" t="shared" si="7" ref="D43:BJ43">+D33+D42</f>
        <v>1.7977982185802</v>
      </c>
      <c r="E43" s="50">
        <f t="shared" si="7"/>
        <v>0</v>
      </c>
      <c r="F43" s="50">
        <f t="shared" si="7"/>
        <v>0</v>
      </c>
      <c r="G43" s="50">
        <f t="shared" si="7"/>
        <v>0</v>
      </c>
      <c r="H43" s="50">
        <f t="shared" si="7"/>
        <v>1.8967056130590998</v>
      </c>
      <c r="I43" s="50">
        <f t="shared" si="7"/>
        <v>0.0015760919354</v>
      </c>
      <c r="J43" s="50">
        <f t="shared" si="7"/>
        <v>0</v>
      </c>
      <c r="K43" s="50">
        <f t="shared" si="7"/>
        <v>0</v>
      </c>
      <c r="L43" s="50">
        <f t="shared" si="7"/>
        <v>1.5030379203539999</v>
      </c>
      <c r="M43" s="50">
        <f t="shared" si="7"/>
        <v>0</v>
      </c>
      <c r="N43" s="50">
        <f t="shared" si="7"/>
        <v>0</v>
      </c>
      <c r="O43" s="50">
        <f t="shared" si="7"/>
        <v>0</v>
      </c>
      <c r="P43" s="50">
        <f t="shared" si="7"/>
        <v>0</v>
      </c>
      <c r="Q43" s="50">
        <f t="shared" si="7"/>
        <v>0</v>
      </c>
      <c r="R43" s="50">
        <f t="shared" si="7"/>
        <v>0.37220773754270003</v>
      </c>
      <c r="S43" s="50">
        <f t="shared" si="7"/>
        <v>0.0005596844193</v>
      </c>
      <c r="T43" s="50">
        <f t="shared" si="7"/>
        <v>0</v>
      </c>
      <c r="U43" s="50">
        <f t="shared" si="7"/>
        <v>0</v>
      </c>
      <c r="V43" s="50">
        <f t="shared" si="7"/>
        <v>0.00048000867740000006</v>
      </c>
      <c r="W43" s="50">
        <f t="shared" si="7"/>
        <v>0</v>
      </c>
      <c r="X43" s="50">
        <f t="shared" si="7"/>
        <v>0</v>
      </c>
      <c r="Y43" s="50">
        <f t="shared" si="7"/>
        <v>0</v>
      </c>
      <c r="Z43" s="50">
        <f t="shared" si="7"/>
        <v>0</v>
      </c>
      <c r="AA43" s="50">
        <f t="shared" si="7"/>
        <v>0</v>
      </c>
      <c r="AB43" s="50">
        <f t="shared" si="7"/>
        <v>0.015228694967400001</v>
      </c>
      <c r="AC43" s="50">
        <f t="shared" si="7"/>
        <v>0</v>
      </c>
      <c r="AD43" s="50">
        <f t="shared" si="7"/>
        <v>0</v>
      </c>
      <c r="AE43" s="50">
        <f t="shared" si="7"/>
        <v>0</v>
      </c>
      <c r="AF43" s="50">
        <f t="shared" si="7"/>
        <v>0</v>
      </c>
      <c r="AG43" s="50">
        <f t="shared" si="7"/>
        <v>0</v>
      </c>
      <c r="AH43" s="50">
        <f t="shared" si="7"/>
        <v>0</v>
      </c>
      <c r="AI43" s="50">
        <f t="shared" si="7"/>
        <v>0</v>
      </c>
      <c r="AJ43" s="50">
        <f t="shared" si="7"/>
        <v>0</v>
      </c>
      <c r="AK43" s="50">
        <f t="shared" si="7"/>
        <v>0</v>
      </c>
      <c r="AL43" s="50">
        <f t="shared" si="7"/>
        <v>0.002057384258</v>
      </c>
      <c r="AM43" s="50">
        <f t="shared" si="7"/>
        <v>0</v>
      </c>
      <c r="AN43" s="50">
        <f t="shared" si="7"/>
        <v>0</v>
      </c>
      <c r="AO43" s="50">
        <f t="shared" si="7"/>
        <v>0</v>
      </c>
      <c r="AP43" s="50">
        <f t="shared" si="7"/>
        <v>0</v>
      </c>
      <c r="AQ43" s="50">
        <f t="shared" si="7"/>
        <v>0</v>
      </c>
      <c r="AR43" s="50">
        <f t="shared" si="7"/>
        <v>0.8638219026774</v>
      </c>
      <c r="AS43" s="50">
        <f t="shared" si="7"/>
        <v>0</v>
      </c>
      <c r="AT43" s="50">
        <f t="shared" si="7"/>
        <v>0</v>
      </c>
      <c r="AU43" s="50">
        <f t="shared" si="7"/>
        <v>0</v>
      </c>
      <c r="AV43" s="50">
        <f t="shared" si="7"/>
        <v>206.89263263443243</v>
      </c>
      <c r="AW43" s="50">
        <f t="shared" si="7"/>
        <v>14.045004513830301</v>
      </c>
      <c r="AX43" s="50">
        <f t="shared" si="7"/>
        <v>0.000612516129</v>
      </c>
      <c r="AY43" s="50">
        <f t="shared" si="7"/>
        <v>0</v>
      </c>
      <c r="AZ43" s="50">
        <f t="shared" si="7"/>
        <v>12.7685020474469</v>
      </c>
      <c r="BA43" s="50">
        <f t="shared" si="7"/>
        <v>0</v>
      </c>
      <c r="BB43" s="50">
        <f t="shared" si="7"/>
        <v>0</v>
      </c>
      <c r="BC43" s="50">
        <f t="shared" si="7"/>
        <v>0</v>
      </c>
      <c r="BD43" s="50">
        <f t="shared" si="7"/>
        <v>0</v>
      </c>
      <c r="BE43" s="50">
        <f t="shared" si="7"/>
        <v>0</v>
      </c>
      <c r="BF43" s="50">
        <f t="shared" si="7"/>
        <v>116.70593069883297</v>
      </c>
      <c r="BG43" s="50">
        <f t="shared" si="7"/>
        <v>1.7297204628023997</v>
      </c>
      <c r="BH43" s="50">
        <f t="shared" si="7"/>
        <v>0</v>
      </c>
      <c r="BI43" s="50">
        <f t="shared" si="7"/>
        <v>0</v>
      </c>
      <c r="BJ43" s="50">
        <f t="shared" si="7"/>
        <v>4.2375694243219</v>
      </c>
      <c r="BK43" s="51">
        <f>SUM(C43:BJ43)</f>
        <v>362.8334455542668</v>
      </c>
    </row>
    <row r="44" spans="1:63" ht="3" customHeight="1">
      <c r="A44" s="7"/>
      <c r="B44" s="43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4"/>
    </row>
    <row r="45" spans="1:63" ht="12.75">
      <c r="A45" s="7" t="s">
        <v>15</v>
      </c>
      <c r="B45" s="41" t="s">
        <v>8</v>
      </c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4"/>
    </row>
    <row r="46" spans="1:63" ht="12.75">
      <c r="A46" s="7" t="s">
        <v>28</v>
      </c>
      <c r="B46" s="43" t="s">
        <v>16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4"/>
    </row>
    <row r="47" spans="1:63" ht="12.75">
      <c r="A47" s="7"/>
      <c r="B47" s="44" t="s">
        <v>46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</row>
    <row r="48" spans="1:63" ht="12.75">
      <c r="A48" s="7"/>
      <c r="B48" s="49" t="s">
        <v>65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</row>
    <row r="49" spans="1:63" ht="2.25" customHeight="1">
      <c r="A49" s="7"/>
      <c r="B49" s="43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4"/>
    </row>
    <row r="50" spans="1:63" ht="12.75">
      <c r="A50" s="7" t="s">
        <v>4</v>
      </c>
      <c r="B50" s="41" t="s">
        <v>9</v>
      </c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4"/>
    </row>
    <row r="51" spans="1:63" ht="12.75">
      <c r="A51" s="7" t="s">
        <v>28</v>
      </c>
      <c r="B51" s="43" t="s">
        <v>17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4"/>
    </row>
    <row r="52" spans="1:63" ht="12.75">
      <c r="A52" s="7"/>
      <c r="B52" s="44" t="s">
        <v>46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</row>
    <row r="53" spans="1:63" ht="12.75">
      <c r="A53" s="7"/>
      <c r="B53" s="44" t="s">
        <v>43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</row>
    <row r="54" spans="1:63" ht="12.75">
      <c r="A54" s="7" t="s">
        <v>29</v>
      </c>
      <c r="B54" s="43" t="s">
        <v>18</v>
      </c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4"/>
    </row>
    <row r="55" spans="1:63" ht="12.75">
      <c r="A55" s="7"/>
      <c r="B55" s="44" t="s">
        <v>46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</row>
    <row r="56" spans="1:63" ht="12.75">
      <c r="A56" s="7"/>
      <c r="B56" s="44" t="s">
        <v>45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</row>
    <row r="57" spans="1:63" ht="12.75">
      <c r="A57" s="7"/>
      <c r="B57" s="49" t="s">
        <v>64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</row>
    <row r="58" spans="1:63" ht="4.5" customHeight="1">
      <c r="A58" s="7"/>
      <c r="B58" s="43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4"/>
    </row>
    <row r="59" spans="1:63" ht="12.75">
      <c r="A59" s="7" t="s">
        <v>19</v>
      </c>
      <c r="B59" s="41" t="s">
        <v>20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4"/>
    </row>
    <row r="60" spans="1:63" ht="12.75">
      <c r="A60" s="7" t="s">
        <v>28</v>
      </c>
      <c r="B60" s="43" t="s">
        <v>21</v>
      </c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4"/>
    </row>
    <row r="61" spans="1:63" ht="12.75">
      <c r="A61" s="7"/>
      <c r="B61" s="44" t="s">
        <v>46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</row>
    <row r="62" spans="1:63" ht="12.75">
      <c r="A62" s="7"/>
      <c r="B62" s="49" t="s">
        <v>65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</row>
    <row r="63" spans="1:63" ht="4.5" customHeight="1">
      <c r="A63" s="7"/>
      <c r="B63" s="67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4"/>
    </row>
    <row r="64" spans="1:63" ht="12.75">
      <c r="A64" s="7"/>
      <c r="B64" s="68" t="s">
        <v>66</v>
      </c>
      <c r="C64" s="69">
        <f>+C28+C43+C48+C57+C62</f>
        <v>0</v>
      </c>
      <c r="D64" s="69">
        <f aca="true" t="shared" si="8" ref="D64:BJ64">+D28+D43+D48+D57+D62</f>
        <v>5.3506488807734005</v>
      </c>
      <c r="E64" s="69">
        <f t="shared" si="8"/>
        <v>0</v>
      </c>
      <c r="F64" s="69">
        <f t="shared" si="8"/>
        <v>0</v>
      </c>
      <c r="G64" s="69">
        <f t="shared" si="8"/>
        <v>0</v>
      </c>
      <c r="H64" s="69">
        <f t="shared" si="8"/>
        <v>6.894813097766001</v>
      </c>
      <c r="I64" s="69">
        <f t="shared" si="8"/>
        <v>974.4003744018028</v>
      </c>
      <c r="J64" s="69">
        <f t="shared" si="8"/>
        <v>910.4233718255474</v>
      </c>
      <c r="K64" s="69">
        <f t="shared" si="8"/>
        <v>25.0371792911935</v>
      </c>
      <c r="L64" s="69">
        <f t="shared" si="8"/>
        <v>29.988779520804098</v>
      </c>
      <c r="M64" s="69">
        <f t="shared" si="8"/>
        <v>0</v>
      </c>
      <c r="N64" s="69">
        <f t="shared" si="8"/>
        <v>0</v>
      </c>
      <c r="O64" s="69">
        <f t="shared" si="8"/>
        <v>0</v>
      </c>
      <c r="P64" s="69">
        <f t="shared" si="8"/>
        <v>0</v>
      </c>
      <c r="Q64" s="69">
        <f t="shared" si="8"/>
        <v>0</v>
      </c>
      <c r="R64" s="69">
        <f t="shared" si="8"/>
        <v>2.3066587777981</v>
      </c>
      <c r="S64" s="69">
        <f t="shared" si="8"/>
        <v>11.5056632476447</v>
      </c>
      <c r="T64" s="69">
        <f t="shared" si="8"/>
        <v>7.5813410139677</v>
      </c>
      <c r="U64" s="69">
        <f t="shared" si="8"/>
        <v>0</v>
      </c>
      <c r="V64" s="69">
        <f t="shared" si="8"/>
        <v>20.9079842520639</v>
      </c>
      <c r="W64" s="69">
        <f t="shared" si="8"/>
        <v>0</v>
      </c>
      <c r="X64" s="69">
        <f t="shared" si="8"/>
        <v>0</v>
      </c>
      <c r="Y64" s="69">
        <f t="shared" si="8"/>
        <v>0</v>
      </c>
      <c r="Z64" s="69">
        <f t="shared" si="8"/>
        <v>0</v>
      </c>
      <c r="AA64" s="69">
        <f t="shared" si="8"/>
        <v>0</v>
      </c>
      <c r="AB64" s="69">
        <f t="shared" si="8"/>
        <v>0.0372124239996</v>
      </c>
      <c r="AC64" s="69">
        <f t="shared" si="8"/>
        <v>0</v>
      </c>
      <c r="AD64" s="69">
        <f t="shared" si="8"/>
        <v>0</v>
      </c>
      <c r="AE64" s="69">
        <f t="shared" si="8"/>
        <v>0</v>
      </c>
      <c r="AF64" s="69">
        <f t="shared" si="8"/>
        <v>0.10229689109670001</v>
      </c>
      <c r="AG64" s="69">
        <f t="shared" si="8"/>
        <v>0</v>
      </c>
      <c r="AH64" s="69">
        <f t="shared" si="8"/>
        <v>0</v>
      </c>
      <c r="AI64" s="69">
        <f t="shared" si="8"/>
        <v>0</v>
      </c>
      <c r="AJ64" s="69">
        <f t="shared" si="8"/>
        <v>0</v>
      </c>
      <c r="AK64" s="69">
        <f t="shared" si="8"/>
        <v>0</v>
      </c>
      <c r="AL64" s="69">
        <f t="shared" si="8"/>
        <v>0.002057384258</v>
      </c>
      <c r="AM64" s="69">
        <f t="shared" si="8"/>
        <v>0</v>
      </c>
      <c r="AN64" s="69">
        <f t="shared" si="8"/>
        <v>0</v>
      </c>
      <c r="AO64" s="69">
        <f t="shared" si="8"/>
        <v>0</v>
      </c>
      <c r="AP64" s="69">
        <f t="shared" si="8"/>
        <v>0</v>
      </c>
      <c r="AQ64" s="69">
        <f t="shared" si="8"/>
        <v>0</v>
      </c>
      <c r="AR64" s="69">
        <f t="shared" si="8"/>
        <v>0.8638219026774</v>
      </c>
      <c r="AS64" s="69">
        <f t="shared" si="8"/>
        <v>0</v>
      </c>
      <c r="AT64" s="69">
        <f t="shared" si="8"/>
        <v>0</v>
      </c>
      <c r="AU64" s="69">
        <f t="shared" si="8"/>
        <v>0</v>
      </c>
      <c r="AV64" s="69">
        <f t="shared" si="8"/>
        <v>228.59014166139283</v>
      </c>
      <c r="AW64" s="69">
        <f t="shared" si="8"/>
        <v>843.7981566829202</v>
      </c>
      <c r="AX64" s="69">
        <f t="shared" si="8"/>
        <v>82.8488421779027</v>
      </c>
      <c r="AY64" s="69">
        <f t="shared" si="8"/>
        <v>30.121589518806395</v>
      </c>
      <c r="AZ64" s="69">
        <f t="shared" si="8"/>
        <v>71.80569962714809</v>
      </c>
      <c r="BA64" s="69">
        <f t="shared" si="8"/>
        <v>0</v>
      </c>
      <c r="BB64" s="69">
        <f t="shared" si="8"/>
        <v>0</v>
      </c>
      <c r="BC64" s="69">
        <f t="shared" si="8"/>
        <v>0</v>
      </c>
      <c r="BD64" s="69">
        <f t="shared" si="8"/>
        <v>0</v>
      </c>
      <c r="BE64" s="69">
        <f t="shared" si="8"/>
        <v>0</v>
      </c>
      <c r="BF64" s="69">
        <f t="shared" si="8"/>
        <v>123.12438338891577</v>
      </c>
      <c r="BG64" s="69">
        <f t="shared" si="8"/>
        <v>70.4361392568663</v>
      </c>
      <c r="BH64" s="69">
        <f t="shared" si="8"/>
        <v>35.2532721765159</v>
      </c>
      <c r="BI64" s="69">
        <f t="shared" si="8"/>
        <v>0</v>
      </c>
      <c r="BJ64" s="69">
        <f t="shared" si="8"/>
        <v>8.353967563579001</v>
      </c>
      <c r="BK64" s="50">
        <f>SUM(C64:BJ64)</f>
        <v>3489.73439496544</v>
      </c>
    </row>
    <row r="65" spans="1:63" ht="4.5" customHeight="1">
      <c r="A65" s="7"/>
      <c r="B65" s="68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2"/>
    </row>
    <row r="66" spans="1:63" ht="14.25" customHeight="1">
      <c r="A66" s="7" t="s">
        <v>5</v>
      </c>
      <c r="B66" s="73" t="s">
        <v>22</v>
      </c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2"/>
    </row>
    <row r="67" spans="1:63" ht="12.75">
      <c r="A67" s="7"/>
      <c r="B67" s="44" t="s">
        <v>46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</row>
    <row r="68" spans="1:63" ht="13.5" thickBot="1">
      <c r="A68" s="74"/>
      <c r="B68" s="49" t="s">
        <v>65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</row>
    <row r="69" spans="1:2" ht="6" customHeight="1">
      <c r="A69" s="3"/>
      <c r="B69" s="75"/>
    </row>
    <row r="70" spans="1:12" ht="12.75">
      <c r="A70" s="3"/>
      <c r="B70" s="3" t="s">
        <v>25</v>
      </c>
      <c r="L70" s="76" t="s">
        <v>67</v>
      </c>
    </row>
    <row r="71" spans="1:12" ht="12.75">
      <c r="A71" s="3"/>
      <c r="B71" s="3" t="s">
        <v>68</v>
      </c>
      <c r="L71" s="3" t="s">
        <v>69</v>
      </c>
    </row>
    <row r="72" ht="12.75">
      <c r="L72" s="3" t="s">
        <v>70</v>
      </c>
    </row>
    <row r="73" spans="2:12" ht="12.75">
      <c r="B73" s="3" t="s">
        <v>71</v>
      </c>
      <c r="L73" s="3" t="s">
        <v>72</v>
      </c>
    </row>
    <row r="74" spans="2:12" ht="12.75">
      <c r="B74" s="3" t="s">
        <v>73</v>
      </c>
      <c r="L74" s="3" t="s">
        <v>74</v>
      </c>
    </row>
    <row r="75" spans="2:12" ht="12.75">
      <c r="B75" s="3"/>
      <c r="L75" s="3" t="s">
        <v>75</v>
      </c>
    </row>
    <row r="81" ht="12.75">
      <c r="B81" s="3"/>
    </row>
  </sheetData>
  <sheetProtection/>
  <mergeCells count="49">
    <mergeCell ref="C59:BK59"/>
    <mergeCell ref="C60:BK60"/>
    <mergeCell ref="C63:BK63"/>
    <mergeCell ref="C65:BK65"/>
    <mergeCell ref="C66:BK66"/>
    <mergeCell ref="C46:BK46"/>
    <mergeCell ref="C49:BK49"/>
    <mergeCell ref="C50:BK50"/>
    <mergeCell ref="C51:BK51"/>
    <mergeCell ref="C54:BK54"/>
    <mergeCell ref="C58:BK58"/>
    <mergeCell ref="C29:BK29"/>
    <mergeCell ref="C30:BK30"/>
    <mergeCell ref="C31:BK31"/>
    <mergeCell ref="C34:BK34"/>
    <mergeCell ref="C44:BK44"/>
    <mergeCell ref="C45:BK45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KEERTI RAHATE</cp:lastModifiedBy>
  <cp:lastPrinted>2014-03-24T10:58:12Z</cp:lastPrinted>
  <dcterms:created xsi:type="dcterms:W3CDTF">2014-01-06T04:43:23Z</dcterms:created>
  <dcterms:modified xsi:type="dcterms:W3CDTF">2015-11-09T07:42:24Z</dcterms:modified>
  <cp:category/>
  <cp:version/>
  <cp:contentType/>
  <cp:contentStatus/>
</cp:coreProperties>
</file>