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<sst xmlns="http://schemas.openxmlformats.org/spreadsheetml/2006/main" count="107" uniqueCount="71">
  <si>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</si>
  <si>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</si>
  <si>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</si>
  <si>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</si>
  <si>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</si>
  <si>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</si>
  <si>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</si>
  <si>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</si>
  <si>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</si>
  <si>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</si>
  <si>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</si>
  <si>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</si>
  <si>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</si>
  <si>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</si>
  <si>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</si>
  <si>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</si>
  <si>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</si>
  <si>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</si>
  <si>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</si>
  <si>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</si>
  <si>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</si>
  <si>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</si>
  <si>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</si>
  <si>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</si>
  <si>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</si>
  <si>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</si>
  <si>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</si>
  <si>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</si>
  <si>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</si>
  <si>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</si>
  <si>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</si>
  <si>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</si>
  <si>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</si>
  <si>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</si>
  <si>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</si>
  <si>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</si>
  <si>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</si>
  <si>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</si>
  <si>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</si>
  <si>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</si>
  <si>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</si>
  <si>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</si>
  <si>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</si>
  <si>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</si>
  <si>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</si>
  <si>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</si>
  <si>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</si>
  <si>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</si>
  <si>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</si>
  <si>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</si>
  <si>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</si>
  <si>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</si>
  <si>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</si>
  <si>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</si>
  <si>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</si>
  <si>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</si>
  <si>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</si>
  <si>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</si>
  <si>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Tax Shield</t>
  </si>
  <si>
    <t>Taurus Banking &amp; Financial Services Fund</t>
  </si>
  <si>
    <t>Taurus Ethical Fund</t>
  </si>
  <si>
    <t>Taurus Infrastructure Fund</t>
  </si>
  <si>
    <t>Taurus Nifty Index Fund</t>
  </si>
  <si>
    <t>Taurus Discovery (Midcap) Fund</t>
  </si>
  <si>
    <t>Taurus Starshare (Multi Cap) Fund</t>
  </si>
  <si>
    <t>Taurus Largecap Equity Fund</t>
  </si>
  <si>
    <t>T30</t>
  </si>
  <si>
    <t xml:space="preserve">T30 : Top 15 cities as identified by AMFI </t>
  </si>
  <si>
    <t>B30</t>
  </si>
  <si>
    <t xml:space="preserve">B30 : Other than T30  </t>
  </si>
  <si>
    <t>Taurus Mutual Fund: Net Assets Under Management (AUM) as on 31/12/2019 (All figures in Rs. Crore)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</si>
</sst>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2" fontId="7" fillId="0" borderId="17" xfId="56" applyNumberFormat="1" applyFont="1" applyFill="1" applyBorder="1" applyAlignment="1">
      <alignment horizontal="center" vertical="top" wrapText="1"/>
      <protection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0" fontId="0" fillId="0" borderId="26" xfId="0" applyNumberFormat="1" applyBorder="1" applyAlignment="1">
      <alignment horizontal="right"/>
    </xf>
    <xf numFmtId="0" fontId="0" fillId="0" borderId="2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19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0" fontId="2" fillId="0" borderId="26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2"/>
  <sheetViews>
    <sheetView showGridLines="0" tabSelected="1" zoomScale="85" zoomScaleNormal="85" zoomScalePageLayoutView="0" workbookViewId="0" topLeftCell="A1">
      <selection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71" t="s">
        <v>37</v>
      </c>
      <c r="B1" s="57" t="s">
        <v>27</v>
      </c>
      <c r="C1" s="62" t="s">
        <v>70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72"/>
      <c r="B2" s="58"/>
      <c r="C2" s="48" t="s">
        <v>26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  <c r="W2" s="48" t="s">
        <v>24</v>
      </c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50"/>
      <c r="AQ2" s="48" t="s">
        <v>25</v>
      </c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50"/>
      <c r="BK2" s="65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72"/>
      <c r="B3" s="58"/>
      <c r="C3" s="51" t="s">
        <v>66</v>
      </c>
      <c r="D3" s="52"/>
      <c r="E3" s="52"/>
      <c r="F3" s="52"/>
      <c r="G3" s="52"/>
      <c r="H3" s="52"/>
      <c r="I3" s="52"/>
      <c r="J3" s="52"/>
      <c r="K3" s="52"/>
      <c r="L3" s="53"/>
      <c r="M3" s="51" t="s">
        <v>68</v>
      </c>
      <c r="N3" s="52"/>
      <c r="O3" s="52"/>
      <c r="P3" s="52"/>
      <c r="Q3" s="52"/>
      <c r="R3" s="52"/>
      <c r="S3" s="52"/>
      <c r="T3" s="52"/>
      <c r="U3" s="52"/>
      <c r="V3" s="53"/>
      <c r="W3" s="51" t="s">
        <v>66</v>
      </c>
      <c r="X3" s="52"/>
      <c r="Y3" s="52"/>
      <c r="Z3" s="52"/>
      <c r="AA3" s="52"/>
      <c r="AB3" s="52"/>
      <c r="AC3" s="52"/>
      <c r="AD3" s="52"/>
      <c r="AE3" s="52"/>
      <c r="AF3" s="53"/>
      <c r="AG3" s="51" t="s">
        <v>68</v>
      </c>
      <c r="AH3" s="52"/>
      <c r="AI3" s="52"/>
      <c r="AJ3" s="52"/>
      <c r="AK3" s="52"/>
      <c r="AL3" s="52"/>
      <c r="AM3" s="52"/>
      <c r="AN3" s="52"/>
      <c r="AO3" s="52"/>
      <c r="AP3" s="53"/>
      <c r="AQ3" s="51" t="s">
        <v>66</v>
      </c>
      <c r="AR3" s="52"/>
      <c r="AS3" s="52"/>
      <c r="AT3" s="52"/>
      <c r="AU3" s="52"/>
      <c r="AV3" s="52"/>
      <c r="AW3" s="52"/>
      <c r="AX3" s="52"/>
      <c r="AY3" s="52"/>
      <c r="AZ3" s="53"/>
      <c r="BA3" s="51" t="s">
        <v>68</v>
      </c>
      <c r="BB3" s="52"/>
      <c r="BC3" s="52"/>
      <c r="BD3" s="52"/>
      <c r="BE3" s="52"/>
      <c r="BF3" s="52"/>
      <c r="BG3" s="52"/>
      <c r="BH3" s="52"/>
      <c r="BI3" s="52"/>
      <c r="BJ3" s="53"/>
      <c r="BK3" s="66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72"/>
      <c r="B4" s="58"/>
      <c r="C4" s="42" t="s">
        <v>33</v>
      </c>
      <c r="D4" s="43"/>
      <c r="E4" s="43"/>
      <c r="F4" s="43"/>
      <c r="G4" s="44"/>
      <c r="H4" s="45" t="s">
        <v>34</v>
      </c>
      <c r="I4" s="46"/>
      <c r="J4" s="46"/>
      <c r="K4" s="46"/>
      <c r="L4" s="47"/>
      <c r="M4" s="42" t="s">
        <v>33</v>
      </c>
      <c r="N4" s="43"/>
      <c r="O4" s="43"/>
      <c r="P4" s="43"/>
      <c r="Q4" s="44"/>
      <c r="R4" s="45" t="s">
        <v>34</v>
      </c>
      <c r="S4" s="46"/>
      <c r="T4" s="46"/>
      <c r="U4" s="46"/>
      <c r="V4" s="47"/>
      <c r="W4" s="42" t="s">
        <v>33</v>
      </c>
      <c r="X4" s="43"/>
      <c r="Y4" s="43"/>
      <c r="Z4" s="43"/>
      <c r="AA4" s="44"/>
      <c r="AB4" s="45" t="s">
        <v>34</v>
      </c>
      <c r="AC4" s="46"/>
      <c r="AD4" s="46"/>
      <c r="AE4" s="46"/>
      <c r="AF4" s="47"/>
      <c r="AG4" s="42" t="s">
        <v>33</v>
      </c>
      <c r="AH4" s="43"/>
      <c r="AI4" s="43"/>
      <c r="AJ4" s="43"/>
      <c r="AK4" s="44"/>
      <c r="AL4" s="45" t="s">
        <v>34</v>
      </c>
      <c r="AM4" s="46"/>
      <c r="AN4" s="46"/>
      <c r="AO4" s="46"/>
      <c r="AP4" s="47"/>
      <c r="AQ4" s="42" t="s">
        <v>33</v>
      </c>
      <c r="AR4" s="43"/>
      <c r="AS4" s="43"/>
      <c r="AT4" s="43"/>
      <c r="AU4" s="44"/>
      <c r="AV4" s="45" t="s">
        <v>34</v>
      </c>
      <c r="AW4" s="46"/>
      <c r="AX4" s="46"/>
      <c r="AY4" s="46"/>
      <c r="AZ4" s="47"/>
      <c r="BA4" s="42" t="s">
        <v>33</v>
      </c>
      <c r="BB4" s="43"/>
      <c r="BC4" s="43"/>
      <c r="BD4" s="43"/>
      <c r="BE4" s="44"/>
      <c r="BF4" s="45" t="s">
        <v>34</v>
      </c>
      <c r="BG4" s="46"/>
      <c r="BH4" s="46"/>
      <c r="BI4" s="46"/>
      <c r="BJ4" s="47"/>
      <c r="BK4" s="66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72"/>
      <c r="B5" s="58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7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1"/>
    </row>
    <row r="7" spans="1:63" ht="12.75">
      <c r="A7" s="16" t="s">
        <v>38</v>
      </c>
      <c r="B7" s="20" t="s">
        <v>11</v>
      </c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1"/>
    </row>
    <row r="8" spans="1:63" ht="12.75">
      <c r="A8" s="16"/>
      <c r="B8" s="21" t="s">
        <v>57</v>
      </c>
      <c r="C8" s="40">
        <v>0</v>
      </c>
      <c r="D8" s="32">
        <v>4.92221507</v>
      </c>
      <c r="E8" s="31">
        <v>0</v>
      </c>
      <c r="F8" s="31">
        <v>0</v>
      </c>
      <c r="G8" s="31">
        <v>0</v>
      </c>
      <c r="H8" s="31">
        <v>0.79354658</v>
      </c>
      <c r="I8" s="32">
        <v>2.95852541</v>
      </c>
      <c r="J8" s="32">
        <v>0</v>
      </c>
      <c r="K8" s="32">
        <v>0</v>
      </c>
      <c r="L8" s="33">
        <v>0.80143699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0.15928781</v>
      </c>
      <c r="S8" s="32">
        <v>0</v>
      </c>
      <c r="T8" s="32">
        <v>0</v>
      </c>
      <c r="U8" s="32">
        <v>0</v>
      </c>
      <c r="V8" s="33">
        <v>0.33801136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2.25183481</v>
      </c>
      <c r="AW8" s="32">
        <v>0.65772672</v>
      </c>
      <c r="AX8" s="32">
        <v>0</v>
      </c>
      <c r="AY8" s="32">
        <v>0</v>
      </c>
      <c r="AZ8" s="33">
        <v>6.38673756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0.24774548</v>
      </c>
      <c r="BG8" s="32">
        <v>0</v>
      </c>
      <c r="BH8" s="32">
        <v>0</v>
      </c>
      <c r="BI8" s="32">
        <v>0</v>
      </c>
      <c r="BJ8" s="33">
        <v>0.07300494</v>
      </c>
      <c r="BK8" s="34">
        <v>19.59007274</v>
      </c>
    </row>
    <row r="9" spans="1:63" ht="12.75">
      <c r="A9" s="16"/>
      <c r="B9" s="22" t="s">
        <v>47</v>
      </c>
      <c r="C9" s="29">
        <f>SUM(C8)</f>
        <v>0</v>
      </c>
      <c r="D9" s="29">
        <f aca="true" t="shared" si="0" ref="D9:BJ9">SUM(D8)</f>
        <v>4.92221507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0.79354658</v>
      </c>
      <c r="I9" s="29">
        <f t="shared" si="0"/>
        <v>2.95852541</v>
      </c>
      <c r="J9" s="29">
        <f t="shared" si="0"/>
        <v>0</v>
      </c>
      <c r="K9" s="29">
        <f t="shared" si="0"/>
        <v>0</v>
      </c>
      <c r="L9" s="29">
        <f t="shared" si="0"/>
        <v>0.80143699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0.15928781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0.33801136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29">
        <f t="shared" si="0"/>
        <v>2.25183481</v>
      </c>
      <c r="AW9" s="29">
        <f t="shared" si="0"/>
        <v>0.65772672</v>
      </c>
      <c r="AX9" s="29">
        <f t="shared" si="0"/>
        <v>0</v>
      </c>
      <c r="AY9" s="29">
        <f t="shared" si="0"/>
        <v>0</v>
      </c>
      <c r="AZ9" s="29">
        <f t="shared" si="0"/>
        <v>6.38673756</v>
      </c>
      <c r="BA9" s="29">
        <f t="shared" si="0"/>
        <v>0</v>
      </c>
      <c r="BB9" s="29">
        <f t="shared" si="0"/>
        <v>0</v>
      </c>
      <c r="BC9" s="29">
        <f t="shared" si="0"/>
        <v>0</v>
      </c>
      <c r="BD9" s="29">
        <f t="shared" si="0"/>
        <v>0</v>
      </c>
      <c r="BE9" s="29">
        <f t="shared" si="0"/>
        <v>0</v>
      </c>
      <c r="BF9" s="29">
        <f t="shared" si="0"/>
        <v>0.24774548</v>
      </c>
      <c r="BG9" s="29">
        <f t="shared" si="0"/>
        <v>0</v>
      </c>
      <c r="BH9" s="29">
        <f t="shared" si="0"/>
        <v>0</v>
      </c>
      <c r="BI9" s="29">
        <f t="shared" si="0"/>
        <v>0</v>
      </c>
      <c r="BJ9" s="29">
        <f t="shared" si="0"/>
        <v>0.07300494</v>
      </c>
      <c r="BK9" s="30">
        <f>SUM(C9:BJ9)</f>
        <v>19.59007273</v>
      </c>
    </row>
    <row r="10" spans="1:63" ht="12.75">
      <c r="A10" s="16" t="s">
        <v>39</v>
      </c>
      <c r="B10" s="20" t="s">
        <v>3</v>
      </c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6"/>
    </row>
    <row r="11" spans="1:63" ht="12.75">
      <c r="A11" s="16"/>
      <c r="B11" s="21" t="s">
        <v>35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</row>
    <row r="12" spans="1:63" ht="12.75">
      <c r="A12" s="16"/>
      <c r="B12" s="22" t="s">
        <v>48</v>
      </c>
      <c r="C12" s="29">
        <f>SUM(C11)</f>
        <v>0</v>
      </c>
      <c r="D12" s="29">
        <f aca="true" t="shared" si="1" ref="D12:BJ12">SUM(D11)</f>
        <v>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29">
        <f t="shared" si="1"/>
        <v>0</v>
      </c>
      <c r="Q12" s="29">
        <f t="shared" si="1"/>
        <v>0</v>
      </c>
      <c r="R12" s="29">
        <f t="shared" si="1"/>
        <v>0</v>
      </c>
      <c r="S12" s="29">
        <f t="shared" si="1"/>
        <v>0</v>
      </c>
      <c r="T12" s="29">
        <f t="shared" si="1"/>
        <v>0</v>
      </c>
      <c r="U12" s="29">
        <f t="shared" si="1"/>
        <v>0</v>
      </c>
      <c r="V12" s="29">
        <f t="shared" si="1"/>
        <v>0</v>
      </c>
      <c r="W12" s="29">
        <f t="shared" si="1"/>
        <v>0</v>
      </c>
      <c r="X12" s="29">
        <f t="shared" si="1"/>
        <v>0</v>
      </c>
      <c r="Y12" s="29">
        <f t="shared" si="1"/>
        <v>0</v>
      </c>
      <c r="Z12" s="29">
        <f t="shared" si="1"/>
        <v>0</v>
      </c>
      <c r="AA12" s="29">
        <f t="shared" si="1"/>
        <v>0</v>
      </c>
      <c r="AB12" s="29">
        <f t="shared" si="1"/>
        <v>0</v>
      </c>
      <c r="AC12" s="29">
        <f t="shared" si="1"/>
        <v>0</v>
      </c>
      <c r="AD12" s="29">
        <f t="shared" si="1"/>
        <v>0</v>
      </c>
      <c r="AE12" s="29">
        <f t="shared" si="1"/>
        <v>0</v>
      </c>
      <c r="AF12" s="29">
        <f t="shared" si="1"/>
        <v>0</v>
      </c>
      <c r="AG12" s="29">
        <f t="shared" si="1"/>
        <v>0</v>
      </c>
      <c r="AH12" s="29">
        <f t="shared" si="1"/>
        <v>0</v>
      </c>
      <c r="AI12" s="29">
        <f t="shared" si="1"/>
        <v>0</v>
      </c>
      <c r="AJ12" s="29">
        <f t="shared" si="1"/>
        <v>0</v>
      </c>
      <c r="AK12" s="29">
        <f t="shared" si="1"/>
        <v>0</v>
      </c>
      <c r="AL12" s="29">
        <f t="shared" si="1"/>
        <v>0</v>
      </c>
      <c r="AM12" s="29">
        <f t="shared" si="1"/>
        <v>0</v>
      </c>
      <c r="AN12" s="29">
        <f t="shared" si="1"/>
        <v>0</v>
      </c>
      <c r="AO12" s="29">
        <f t="shared" si="1"/>
        <v>0</v>
      </c>
      <c r="AP12" s="29">
        <f t="shared" si="1"/>
        <v>0</v>
      </c>
      <c r="AQ12" s="29">
        <f t="shared" si="1"/>
        <v>0</v>
      </c>
      <c r="AR12" s="29">
        <f t="shared" si="1"/>
        <v>0</v>
      </c>
      <c r="AS12" s="29">
        <f t="shared" si="1"/>
        <v>0</v>
      </c>
      <c r="AT12" s="29">
        <f t="shared" si="1"/>
        <v>0</v>
      </c>
      <c r="AU12" s="29">
        <f t="shared" si="1"/>
        <v>0</v>
      </c>
      <c r="AV12" s="29">
        <f t="shared" si="1"/>
        <v>0</v>
      </c>
      <c r="AW12" s="29">
        <f t="shared" si="1"/>
        <v>0</v>
      </c>
      <c r="AX12" s="29">
        <f t="shared" si="1"/>
        <v>0</v>
      </c>
      <c r="AY12" s="29">
        <f t="shared" si="1"/>
        <v>0</v>
      </c>
      <c r="AZ12" s="29">
        <f t="shared" si="1"/>
        <v>0</v>
      </c>
      <c r="BA12" s="29">
        <f t="shared" si="1"/>
        <v>0</v>
      </c>
      <c r="BB12" s="29">
        <f t="shared" si="1"/>
        <v>0</v>
      </c>
      <c r="BC12" s="29">
        <f t="shared" si="1"/>
        <v>0</v>
      </c>
      <c r="BD12" s="29">
        <f t="shared" si="1"/>
        <v>0</v>
      </c>
      <c r="BE12" s="29">
        <f t="shared" si="1"/>
        <v>0</v>
      </c>
      <c r="BF12" s="29">
        <f t="shared" si="1"/>
        <v>0</v>
      </c>
      <c r="BG12" s="29">
        <f t="shared" si="1"/>
        <v>0</v>
      </c>
      <c r="BH12" s="29">
        <f t="shared" si="1"/>
        <v>0</v>
      </c>
      <c r="BI12" s="29">
        <f t="shared" si="1"/>
        <v>0</v>
      </c>
      <c r="BJ12" s="29">
        <f t="shared" si="1"/>
        <v>0</v>
      </c>
      <c r="BK12" s="30">
        <f>SUM(C12:BJ12)</f>
        <v>0</v>
      </c>
    </row>
    <row r="13" spans="1:63" ht="12.75">
      <c r="A13" s="16" t="s">
        <v>40</v>
      </c>
      <c r="B13" s="20" t="s">
        <v>10</v>
      </c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6"/>
    </row>
    <row r="14" spans="1:63" ht="12.75">
      <c r="A14" s="16"/>
      <c r="B14" s="21" t="s">
        <v>35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</row>
    <row r="15" spans="1:63" ht="12.75">
      <c r="A15" s="16"/>
      <c r="B15" s="22" t="s">
        <v>52</v>
      </c>
      <c r="C15" s="29">
        <f>SUM(C14)</f>
        <v>0</v>
      </c>
      <c r="D15" s="29">
        <f aca="true" t="shared" si="2" ref="D15:BJ15">SUM(D14)</f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  <c r="M15" s="29">
        <f t="shared" si="2"/>
        <v>0</v>
      </c>
      <c r="N15" s="29">
        <f t="shared" si="2"/>
        <v>0</v>
      </c>
      <c r="O15" s="29">
        <f t="shared" si="2"/>
        <v>0</v>
      </c>
      <c r="P15" s="29">
        <f t="shared" si="2"/>
        <v>0</v>
      </c>
      <c r="Q15" s="29">
        <f t="shared" si="2"/>
        <v>0</v>
      </c>
      <c r="R15" s="29">
        <f t="shared" si="2"/>
        <v>0</v>
      </c>
      <c r="S15" s="29">
        <f t="shared" si="2"/>
        <v>0</v>
      </c>
      <c r="T15" s="29">
        <f t="shared" si="2"/>
        <v>0</v>
      </c>
      <c r="U15" s="29">
        <f t="shared" si="2"/>
        <v>0</v>
      </c>
      <c r="V15" s="29">
        <f t="shared" si="2"/>
        <v>0</v>
      </c>
      <c r="W15" s="29">
        <f t="shared" si="2"/>
        <v>0</v>
      </c>
      <c r="X15" s="29">
        <f t="shared" si="2"/>
        <v>0</v>
      </c>
      <c r="Y15" s="29">
        <f t="shared" si="2"/>
        <v>0</v>
      </c>
      <c r="Z15" s="29">
        <f t="shared" si="2"/>
        <v>0</v>
      </c>
      <c r="AA15" s="29">
        <f t="shared" si="2"/>
        <v>0</v>
      </c>
      <c r="AB15" s="29">
        <f t="shared" si="2"/>
        <v>0</v>
      </c>
      <c r="AC15" s="29">
        <f t="shared" si="2"/>
        <v>0</v>
      </c>
      <c r="AD15" s="29">
        <f t="shared" si="2"/>
        <v>0</v>
      </c>
      <c r="AE15" s="29">
        <f t="shared" si="2"/>
        <v>0</v>
      </c>
      <c r="AF15" s="29">
        <f t="shared" si="2"/>
        <v>0</v>
      </c>
      <c r="AG15" s="29">
        <f t="shared" si="2"/>
        <v>0</v>
      </c>
      <c r="AH15" s="29">
        <f t="shared" si="2"/>
        <v>0</v>
      </c>
      <c r="AI15" s="29">
        <f t="shared" si="2"/>
        <v>0</v>
      </c>
      <c r="AJ15" s="29">
        <f t="shared" si="2"/>
        <v>0</v>
      </c>
      <c r="AK15" s="29">
        <f t="shared" si="2"/>
        <v>0</v>
      </c>
      <c r="AL15" s="29">
        <f t="shared" si="2"/>
        <v>0</v>
      </c>
      <c r="AM15" s="29">
        <f t="shared" si="2"/>
        <v>0</v>
      </c>
      <c r="AN15" s="29">
        <f t="shared" si="2"/>
        <v>0</v>
      </c>
      <c r="AO15" s="29">
        <f t="shared" si="2"/>
        <v>0</v>
      </c>
      <c r="AP15" s="29">
        <f t="shared" si="2"/>
        <v>0</v>
      </c>
      <c r="AQ15" s="29">
        <f t="shared" si="2"/>
        <v>0</v>
      </c>
      <c r="AR15" s="29">
        <f t="shared" si="2"/>
        <v>0</v>
      </c>
      <c r="AS15" s="29">
        <f t="shared" si="2"/>
        <v>0</v>
      </c>
      <c r="AT15" s="29">
        <f t="shared" si="2"/>
        <v>0</v>
      </c>
      <c r="AU15" s="29">
        <f t="shared" si="2"/>
        <v>0</v>
      </c>
      <c r="AV15" s="29">
        <f t="shared" si="2"/>
        <v>0</v>
      </c>
      <c r="AW15" s="29">
        <f t="shared" si="2"/>
        <v>0</v>
      </c>
      <c r="AX15" s="29">
        <f t="shared" si="2"/>
        <v>0</v>
      </c>
      <c r="AY15" s="29">
        <f t="shared" si="2"/>
        <v>0</v>
      </c>
      <c r="AZ15" s="29">
        <f t="shared" si="2"/>
        <v>0</v>
      </c>
      <c r="BA15" s="29">
        <f t="shared" si="2"/>
        <v>0</v>
      </c>
      <c r="BB15" s="29">
        <f t="shared" si="2"/>
        <v>0</v>
      </c>
      <c r="BC15" s="29">
        <f t="shared" si="2"/>
        <v>0</v>
      </c>
      <c r="BD15" s="29">
        <f t="shared" si="2"/>
        <v>0</v>
      </c>
      <c r="BE15" s="29">
        <f t="shared" si="2"/>
        <v>0</v>
      </c>
      <c r="BF15" s="29">
        <f t="shared" si="2"/>
        <v>0</v>
      </c>
      <c r="BG15" s="29">
        <f t="shared" si="2"/>
        <v>0</v>
      </c>
      <c r="BH15" s="29">
        <f t="shared" si="2"/>
        <v>0</v>
      </c>
      <c r="BI15" s="29">
        <f t="shared" si="2"/>
        <v>0</v>
      </c>
      <c r="BJ15" s="29">
        <f t="shared" si="2"/>
        <v>0</v>
      </c>
      <c r="BK15" s="30">
        <f>SUM(C15:BJ15)</f>
        <v>0</v>
      </c>
    </row>
    <row r="16" spans="1:63" ht="12.75">
      <c r="A16" s="16" t="s">
        <v>41</v>
      </c>
      <c r="B16" s="20" t="s">
        <v>12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6"/>
    </row>
    <row r="17" spans="1:63" ht="12.75">
      <c r="A17" s="16"/>
      <c r="B17" s="21" t="s">
        <v>35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</row>
    <row r="18" spans="1:63" ht="12.75">
      <c r="A18" s="16"/>
      <c r="B18" s="21" t="s">
        <v>51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</row>
    <row r="19" spans="1:63" ht="12.75">
      <c r="A19" s="16" t="s">
        <v>43</v>
      </c>
      <c r="B19" s="28" t="s">
        <v>53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6"/>
    </row>
    <row r="20" spans="1:63" ht="12.75">
      <c r="A20" s="16"/>
      <c r="B20" s="21" t="s">
        <v>35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</row>
    <row r="21" spans="1:63" ht="12.75">
      <c r="A21" s="16"/>
      <c r="B21" s="21" t="s">
        <v>50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</row>
    <row r="22" spans="1:63" ht="12.75">
      <c r="A22" s="16" t="s">
        <v>44</v>
      </c>
      <c r="B22" s="20" t="s">
        <v>13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1:63" ht="12.75">
      <c r="A23" s="16"/>
      <c r="B23" s="21" t="s">
        <v>35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</row>
    <row r="24" spans="1:63" ht="12.75">
      <c r="A24" s="16"/>
      <c r="B24" s="22" t="s">
        <v>49</v>
      </c>
      <c r="C24" s="29">
        <f aca="true" t="shared" si="3" ref="C24:AH24">SUM(C23:C23)</f>
        <v>0</v>
      </c>
      <c r="D24" s="29">
        <f t="shared" si="3"/>
        <v>0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 t="shared" si="3"/>
        <v>0</v>
      </c>
      <c r="K24" s="29">
        <f t="shared" si="3"/>
        <v>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  <c r="R24" s="29">
        <f t="shared" si="3"/>
        <v>0</v>
      </c>
      <c r="S24" s="29">
        <f t="shared" si="3"/>
        <v>0</v>
      </c>
      <c r="T24" s="29">
        <f t="shared" si="3"/>
        <v>0</v>
      </c>
      <c r="U24" s="29">
        <f t="shared" si="3"/>
        <v>0</v>
      </c>
      <c r="V24" s="29">
        <f t="shared" si="3"/>
        <v>0</v>
      </c>
      <c r="W24" s="29">
        <f t="shared" si="3"/>
        <v>0</v>
      </c>
      <c r="X24" s="29">
        <f t="shared" si="3"/>
        <v>0</v>
      </c>
      <c r="Y24" s="29">
        <f t="shared" si="3"/>
        <v>0</v>
      </c>
      <c r="Z24" s="29">
        <f t="shared" si="3"/>
        <v>0</v>
      </c>
      <c r="AA24" s="29">
        <f t="shared" si="3"/>
        <v>0</v>
      </c>
      <c r="AB24" s="29">
        <f t="shared" si="3"/>
        <v>0</v>
      </c>
      <c r="AC24" s="29">
        <f t="shared" si="3"/>
        <v>0</v>
      </c>
      <c r="AD24" s="29">
        <f t="shared" si="3"/>
        <v>0</v>
      </c>
      <c r="AE24" s="29">
        <f t="shared" si="3"/>
        <v>0</v>
      </c>
      <c r="AF24" s="29">
        <f t="shared" si="3"/>
        <v>0</v>
      </c>
      <c r="AG24" s="29">
        <f t="shared" si="3"/>
        <v>0</v>
      </c>
      <c r="AH24" s="29">
        <f t="shared" si="3"/>
        <v>0</v>
      </c>
      <c r="AI24" s="29">
        <f aca="true" t="shared" si="4" ref="AI24:BJ24">SUM(AI23:AI23)</f>
        <v>0</v>
      </c>
      <c r="AJ24" s="29">
        <f t="shared" si="4"/>
        <v>0</v>
      </c>
      <c r="AK24" s="29">
        <f t="shared" si="4"/>
        <v>0</v>
      </c>
      <c r="AL24" s="29">
        <f t="shared" si="4"/>
        <v>0</v>
      </c>
      <c r="AM24" s="29">
        <f t="shared" si="4"/>
        <v>0</v>
      </c>
      <c r="AN24" s="29">
        <f t="shared" si="4"/>
        <v>0</v>
      </c>
      <c r="AO24" s="29">
        <f t="shared" si="4"/>
        <v>0</v>
      </c>
      <c r="AP24" s="29">
        <f t="shared" si="4"/>
        <v>0</v>
      </c>
      <c r="AQ24" s="29">
        <f t="shared" si="4"/>
        <v>0</v>
      </c>
      <c r="AR24" s="29">
        <f t="shared" si="4"/>
        <v>0</v>
      </c>
      <c r="AS24" s="29">
        <f t="shared" si="4"/>
        <v>0</v>
      </c>
      <c r="AT24" s="29">
        <f t="shared" si="4"/>
        <v>0</v>
      </c>
      <c r="AU24" s="29">
        <f t="shared" si="4"/>
        <v>0</v>
      </c>
      <c r="AV24" s="29">
        <f t="shared" si="4"/>
        <v>0</v>
      </c>
      <c r="AW24" s="29">
        <f t="shared" si="4"/>
        <v>0</v>
      </c>
      <c r="AX24" s="29">
        <f t="shared" si="4"/>
        <v>0</v>
      </c>
      <c r="AY24" s="29">
        <f t="shared" si="4"/>
        <v>0</v>
      </c>
      <c r="AZ24" s="29">
        <f t="shared" si="4"/>
        <v>0</v>
      </c>
      <c r="BA24" s="29">
        <f t="shared" si="4"/>
        <v>0</v>
      </c>
      <c r="BB24" s="29">
        <f t="shared" si="4"/>
        <v>0</v>
      </c>
      <c r="BC24" s="29">
        <f t="shared" si="4"/>
        <v>0</v>
      </c>
      <c r="BD24" s="29">
        <f t="shared" si="4"/>
        <v>0</v>
      </c>
      <c r="BE24" s="29">
        <f t="shared" si="4"/>
        <v>0</v>
      </c>
      <c r="BF24" s="29">
        <f t="shared" si="4"/>
        <v>0</v>
      </c>
      <c r="BG24" s="29">
        <f t="shared" si="4"/>
        <v>0</v>
      </c>
      <c r="BH24" s="29">
        <f t="shared" si="4"/>
        <v>0</v>
      </c>
      <c r="BI24" s="29">
        <f t="shared" si="4"/>
        <v>0</v>
      </c>
      <c r="BJ24" s="29">
        <f t="shared" si="4"/>
        <v>0</v>
      </c>
      <c r="BK24" s="35">
        <f>SUM(C24:BJ24)</f>
        <v>0</v>
      </c>
    </row>
    <row r="25" spans="1:63" ht="12.75">
      <c r="A25" s="16"/>
      <c r="B25" s="22" t="s">
        <v>42</v>
      </c>
      <c r="C25" s="29">
        <f aca="true" t="shared" si="5" ref="C25:S25">+C9+C12+C15+C18+C21+C24</f>
        <v>0</v>
      </c>
      <c r="D25" s="29">
        <f t="shared" si="5"/>
        <v>4.92221507</v>
      </c>
      <c r="E25" s="29">
        <f t="shared" si="5"/>
        <v>0</v>
      </c>
      <c r="F25" s="29">
        <f t="shared" si="5"/>
        <v>0</v>
      </c>
      <c r="G25" s="29">
        <f t="shared" si="5"/>
        <v>0</v>
      </c>
      <c r="H25" s="29">
        <f t="shared" si="5"/>
        <v>0.79354658</v>
      </c>
      <c r="I25" s="29">
        <f t="shared" si="5"/>
        <v>2.95852541</v>
      </c>
      <c r="J25" s="29">
        <f t="shared" si="5"/>
        <v>0</v>
      </c>
      <c r="K25" s="29">
        <f t="shared" si="5"/>
        <v>0</v>
      </c>
      <c r="L25" s="29">
        <f t="shared" si="5"/>
        <v>0.80143699</v>
      </c>
      <c r="M25" s="29">
        <f t="shared" si="5"/>
        <v>0</v>
      </c>
      <c r="N25" s="29">
        <f t="shared" si="5"/>
        <v>0</v>
      </c>
      <c r="O25" s="29">
        <f t="shared" si="5"/>
        <v>0</v>
      </c>
      <c r="P25" s="29">
        <f t="shared" si="5"/>
        <v>0</v>
      </c>
      <c r="Q25" s="29">
        <f t="shared" si="5"/>
        <v>0</v>
      </c>
      <c r="R25" s="29">
        <f t="shared" si="5"/>
        <v>0.15928781</v>
      </c>
      <c r="S25" s="29">
        <f t="shared" si="5"/>
        <v>0</v>
      </c>
      <c r="T25" s="29">
        <f>+T9+T12+T28+T18+T21+T24</f>
        <v>0</v>
      </c>
      <c r="U25" s="29">
        <f aca="true" t="shared" si="6" ref="U25:AA25">+U9+U12+U15+U18+U21+U24</f>
        <v>0</v>
      </c>
      <c r="V25" s="29">
        <f t="shared" si="6"/>
        <v>0.33801136</v>
      </c>
      <c r="W25" s="29">
        <f t="shared" si="6"/>
        <v>0</v>
      </c>
      <c r="X25" s="29">
        <f t="shared" si="6"/>
        <v>0</v>
      </c>
      <c r="Y25" s="29">
        <f t="shared" si="6"/>
        <v>0</v>
      </c>
      <c r="Z25" s="29">
        <f t="shared" si="6"/>
        <v>0</v>
      </c>
      <c r="AA25" s="29">
        <f t="shared" si="6"/>
        <v>0</v>
      </c>
      <c r="AB25" s="29">
        <f>+AB9+AB12+AB28+AB18+AB21+AB24</f>
        <v>0</v>
      </c>
      <c r="AC25" s="29">
        <f aca="true" t="shared" si="7" ref="AC25:AS25">+AC9+AC12+AC15+AC18+AC21+AC24</f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 t="shared" si="7"/>
        <v>0</v>
      </c>
      <c r="AJ25" s="29">
        <f t="shared" si="7"/>
        <v>0</v>
      </c>
      <c r="AK25" s="29">
        <f t="shared" si="7"/>
        <v>0</v>
      </c>
      <c r="AL25" s="29">
        <f t="shared" si="7"/>
        <v>0</v>
      </c>
      <c r="AM25" s="29">
        <f t="shared" si="7"/>
        <v>0</v>
      </c>
      <c r="AN25" s="29">
        <f t="shared" si="7"/>
        <v>0</v>
      </c>
      <c r="AO25" s="29">
        <f t="shared" si="7"/>
        <v>0</v>
      </c>
      <c r="AP25" s="29">
        <f t="shared" si="7"/>
        <v>0</v>
      </c>
      <c r="AQ25" s="29">
        <f t="shared" si="7"/>
        <v>0</v>
      </c>
      <c r="AR25" s="29">
        <f t="shared" si="7"/>
        <v>0</v>
      </c>
      <c r="AS25" s="29">
        <f t="shared" si="7"/>
        <v>0</v>
      </c>
      <c r="AT25" s="29">
        <f>+AT9+AT12+AT28+AT18+AT21+AT24</f>
        <v>0</v>
      </c>
      <c r="AU25" s="29">
        <f aca="true" t="shared" si="8" ref="AU25:BA25">+AU9+AU12+AU15+AU18+AU21+AU24</f>
        <v>0</v>
      </c>
      <c r="AV25" s="29">
        <f t="shared" si="8"/>
        <v>2.25183481</v>
      </c>
      <c r="AW25" s="29">
        <f t="shared" si="8"/>
        <v>0.65772672</v>
      </c>
      <c r="AX25" s="29">
        <f t="shared" si="8"/>
        <v>0</v>
      </c>
      <c r="AY25" s="29">
        <f t="shared" si="8"/>
        <v>0</v>
      </c>
      <c r="AZ25" s="29">
        <f t="shared" si="8"/>
        <v>6.38673756</v>
      </c>
      <c r="BA25" s="29">
        <f t="shared" si="8"/>
        <v>0</v>
      </c>
      <c r="BB25" s="29">
        <f>+BB9+BB12+BB28+BB18+BB21+BB24</f>
        <v>0</v>
      </c>
      <c r="BC25" s="29">
        <f aca="true" t="shared" si="9" ref="BC25:BJ25">+BC9+BC12+BC15+BC18+BC21+BC24</f>
        <v>0</v>
      </c>
      <c r="BD25" s="29">
        <f t="shared" si="9"/>
        <v>0</v>
      </c>
      <c r="BE25" s="29">
        <f t="shared" si="9"/>
        <v>0</v>
      </c>
      <c r="BF25" s="29">
        <f t="shared" si="9"/>
        <v>0.24774548</v>
      </c>
      <c r="BG25" s="29">
        <f t="shared" si="9"/>
        <v>0</v>
      </c>
      <c r="BH25" s="29">
        <f t="shared" si="9"/>
        <v>0</v>
      </c>
      <c r="BI25" s="29">
        <f t="shared" si="9"/>
        <v>0</v>
      </c>
      <c r="BJ25" s="29">
        <f t="shared" si="9"/>
        <v>0.07300494</v>
      </c>
      <c r="BK25" s="30">
        <f>SUM(C25:BJ25)</f>
        <v>19.59007273</v>
      </c>
    </row>
    <row r="26" spans="1:63" ht="3.75" customHeight="1">
      <c r="A26" s="16"/>
      <c r="B26" s="2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6"/>
    </row>
    <row r="27" spans="1:63" ht="12.75">
      <c r="A27" s="16" t="s">
        <v>1</v>
      </c>
      <c r="B27" s="19" t="s">
        <v>7</v>
      </c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6"/>
    </row>
    <row r="28" spans="1:63" s="4" customFormat="1" ht="12.75">
      <c r="A28" s="16" t="s">
        <v>38</v>
      </c>
      <c r="B28" s="20" t="s">
        <v>2</v>
      </c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70"/>
    </row>
    <row r="29" spans="1:63" s="4" customFormat="1" ht="12.75">
      <c r="A29" s="16"/>
      <c r="B29" s="21" t="s">
        <v>58</v>
      </c>
      <c r="C29" s="41">
        <v>0</v>
      </c>
      <c r="D29" s="38">
        <v>0.80695882</v>
      </c>
      <c r="E29" s="38">
        <v>0</v>
      </c>
      <c r="F29" s="38">
        <v>0</v>
      </c>
      <c r="G29" s="38">
        <v>0</v>
      </c>
      <c r="H29" s="38">
        <v>3.49794765</v>
      </c>
      <c r="I29" s="38">
        <v>13.41722368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1.66117647</v>
      </c>
      <c r="S29" s="38">
        <v>0.02703177</v>
      </c>
      <c r="T29" s="38">
        <v>0</v>
      </c>
      <c r="U29" s="38">
        <v>0</v>
      </c>
      <c r="V29" s="38">
        <v>0.02283777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35.46664005</v>
      </c>
      <c r="AW29" s="38">
        <v>2.95696758</v>
      </c>
      <c r="AX29" s="38">
        <v>0</v>
      </c>
      <c r="AY29" s="38">
        <v>0</v>
      </c>
      <c r="AZ29" s="38">
        <v>2.48576291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7.47736223</v>
      </c>
      <c r="BG29" s="39">
        <v>0.2665243</v>
      </c>
      <c r="BH29" s="38">
        <v>0</v>
      </c>
      <c r="BI29" s="38">
        <v>0</v>
      </c>
      <c r="BJ29" s="38">
        <v>0.13856892</v>
      </c>
      <c r="BK29" s="38">
        <v>68.22500215</v>
      </c>
    </row>
    <row r="30" spans="1:63" s="4" customFormat="1" ht="12.75">
      <c r="A30" s="16"/>
      <c r="B30" s="22" t="s">
        <v>47</v>
      </c>
      <c r="C30" s="29">
        <f>SUM(C29)</f>
        <v>0</v>
      </c>
      <c r="D30" s="29">
        <f aca="true" t="shared" si="10" ref="D30:BJ30">SUM(D29)</f>
        <v>0.80695882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3.49794765</v>
      </c>
      <c r="I30" s="29">
        <f t="shared" si="10"/>
        <v>13.41722368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10"/>
        <v>0</v>
      </c>
      <c r="O30" s="29">
        <f t="shared" si="10"/>
        <v>0</v>
      </c>
      <c r="P30" s="29">
        <f t="shared" si="10"/>
        <v>0</v>
      </c>
      <c r="Q30" s="29">
        <f t="shared" si="10"/>
        <v>0</v>
      </c>
      <c r="R30" s="29">
        <f t="shared" si="10"/>
        <v>1.66117647</v>
      </c>
      <c r="S30" s="29">
        <f t="shared" si="10"/>
        <v>0.02703177</v>
      </c>
      <c r="T30" s="29">
        <f t="shared" si="10"/>
        <v>0</v>
      </c>
      <c r="U30" s="29">
        <f t="shared" si="10"/>
        <v>0</v>
      </c>
      <c r="V30" s="29">
        <f t="shared" si="10"/>
        <v>0.02283777</v>
      </c>
      <c r="W30" s="29">
        <f t="shared" si="10"/>
        <v>0</v>
      </c>
      <c r="X30" s="29">
        <f t="shared" si="10"/>
        <v>0</v>
      </c>
      <c r="Y30" s="29">
        <f t="shared" si="10"/>
        <v>0</v>
      </c>
      <c r="Z30" s="29">
        <f t="shared" si="10"/>
        <v>0</v>
      </c>
      <c r="AA30" s="29">
        <f t="shared" si="10"/>
        <v>0</v>
      </c>
      <c r="AB30" s="29">
        <f t="shared" si="10"/>
        <v>0</v>
      </c>
      <c r="AC30" s="29">
        <f t="shared" si="10"/>
        <v>0</v>
      </c>
      <c r="AD30" s="29">
        <f t="shared" si="10"/>
        <v>0</v>
      </c>
      <c r="AE30" s="29">
        <f t="shared" si="10"/>
        <v>0</v>
      </c>
      <c r="AF30" s="29">
        <f t="shared" si="10"/>
        <v>0</v>
      </c>
      <c r="AG30" s="29">
        <f t="shared" si="10"/>
        <v>0</v>
      </c>
      <c r="AH30" s="29">
        <f t="shared" si="10"/>
        <v>0</v>
      </c>
      <c r="AI30" s="29">
        <f t="shared" si="10"/>
        <v>0</v>
      </c>
      <c r="AJ30" s="29">
        <f t="shared" si="10"/>
        <v>0</v>
      </c>
      <c r="AK30" s="29">
        <f t="shared" si="10"/>
        <v>0</v>
      </c>
      <c r="AL30" s="29">
        <f t="shared" si="10"/>
        <v>0</v>
      </c>
      <c r="AM30" s="29">
        <f t="shared" si="10"/>
        <v>0</v>
      </c>
      <c r="AN30" s="29">
        <f t="shared" si="10"/>
        <v>0</v>
      </c>
      <c r="AO30" s="29">
        <f t="shared" si="10"/>
        <v>0</v>
      </c>
      <c r="AP30" s="29">
        <f t="shared" si="10"/>
        <v>0</v>
      </c>
      <c r="AQ30" s="29">
        <f t="shared" si="10"/>
        <v>0</v>
      </c>
      <c r="AR30" s="29">
        <f t="shared" si="10"/>
        <v>0</v>
      </c>
      <c r="AS30" s="29">
        <f t="shared" si="10"/>
        <v>0</v>
      </c>
      <c r="AT30" s="29">
        <f t="shared" si="10"/>
        <v>0</v>
      </c>
      <c r="AU30" s="29">
        <f t="shared" si="10"/>
        <v>0</v>
      </c>
      <c r="AV30" s="29">
        <f t="shared" si="10"/>
        <v>35.46664005</v>
      </c>
      <c r="AW30" s="29">
        <f t="shared" si="10"/>
        <v>2.95696758</v>
      </c>
      <c r="AX30" s="29">
        <f t="shared" si="10"/>
        <v>0</v>
      </c>
      <c r="AY30" s="29">
        <f t="shared" si="10"/>
        <v>0</v>
      </c>
      <c r="AZ30" s="29">
        <f t="shared" si="10"/>
        <v>2.48576291</v>
      </c>
      <c r="BA30" s="29">
        <f t="shared" si="10"/>
        <v>0</v>
      </c>
      <c r="BB30" s="29">
        <f t="shared" si="10"/>
        <v>0</v>
      </c>
      <c r="BC30" s="29">
        <f t="shared" si="10"/>
        <v>0</v>
      </c>
      <c r="BD30" s="29">
        <f t="shared" si="10"/>
        <v>0</v>
      </c>
      <c r="BE30" s="29">
        <f t="shared" si="10"/>
        <v>0</v>
      </c>
      <c r="BF30" s="29">
        <f t="shared" si="10"/>
        <v>7.47736223</v>
      </c>
      <c r="BG30" s="37">
        <f t="shared" si="10"/>
        <v>0.2665243</v>
      </c>
      <c r="BH30" s="29">
        <f t="shared" si="10"/>
        <v>0</v>
      </c>
      <c r="BI30" s="29">
        <f t="shared" si="10"/>
        <v>0</v>
      </c>
      <c r="BJ30" s="29">
        <f t="shared" si="10"/>
        <v>0.13856892</v>
      </c>
      <c r="BK30" s="30">
        <f>SUM(C30:BJ30)</f>
        <v>68.22500215</v>
      </c>
    </row>
    <row r="31" spans="1:63" ht="12.75">
      <c r="A31" s="16" t="s">
        <v>39</v>
      </c>
      <c r="B31" s="20" t="s">
        <v>14</v>
      </c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6"/>
    </row>
    <row r="32" spans="1:63" ht="12.75">
      <c r="A32" s="16"/>
      <c r="B32" s="21" t="s">
        <v>65</v>
      </c>
      <c r="C32" s="40">
        <v>0</v>
      </c>
      <c r="D32" s="31">
        <v>0.28291505</v>
      </c>
      <c r="E32" s="31">
        <v>0</v>
      </c>
      <c r="F32" s="31">
        <v>0</v>
      </c>
      <c r="G32" s="31">
        <v>0</v>
      </c>
      <c r="H32" s="31">
        <v>0.28174852</v>
      </c>
      <c r="I32" s="32">
        <v>0.03825639</v>
      </c>
      <c r="J32" s="32">
        <v>0</v>
      </c>
      <c r="K32" s="32">
        <v>0</v>
      </c>
      <c r="L32" s="33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0.18028779</v>
      </c>
      <c r="S32" s="32">
        <v>0</v>
      </c>
      <c r="T32" s="32">
        <v>0</v>
      </c>
      <c r="U32" s="32">
        <v>0</v>
      </c>
      <c r="V32" s="32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10.47127815</v>
      </c>
      <c r="AW32" s="32">
        <v>4.43773048</v>
      </c>
      <c r="AX32" s="32">
        <v>0</v>
      </c>
      <c r="AY32" s="32">
        <v>0</v>
      </c>
      <c r="AZ32" s="33">
        <v>3.0664461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7.81969203</v>
      </c>
      <c r="BG32" s="32">
        <v>0.8036524</v>
      </c>
      <c r="BH32" s="32">
        <v>0</v>
      </c>
      <c r="BI32" s="32">
        <v>0</v>
      </c>
      <c r="BJ32" s="33">
        <v>0.03896528</v>
      </c>
      <c r="BK32" s="34">
        <v>27.4209722</v>
      </c>
    </row>
    <row r="33" spans="1:63" ht="12.75">
      <c r="A33" s="16"/>
      <c r="B33" s="21" t="s">
        <v>63</v>
      </c>
      <c r="C33" s="40">
        <v>0</v>
      </c>
      <c r="D33" s="31">
        <v>0.3677116</v>
      </c>
      <c r="E33" s="31">
        <v>0</v>
      </c>
      <c r="F33" s="31">
        <v>0</v>
      </c>
      <c r="G33" s="31">
        <v>0</v>
      </c>
      <c r="H33" s="31">
        <v>0.44814469</v>
      </c>
      <c r="I33" s="32">
        <v>0.02409742</v>
      </c>
      <c r="J33" s="32">
        <v>0</v>
      </c>
      <c r="K33" s="32">
        <v>0</v>
      </c>
      <c r="L33" s="33">
        <v>0.07987458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0.13048257</v>
      </c>
      <c r="S33" s="32">
        <v>0.00012624</v>
      </c>
      <c r="T33" s="32">
        <v>0</v>
      </c>
      <c r="U33" s="32">
        <v>0</v>
      </c>
      <c r="V33" s="32">
        <v>0.01968224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2">
        <v>0</v>
      </c>
      <c r="AS33" s="31">
        <v>0</v>
      </c>
      <c r="AT33" s="31">
        <v>0</v>
      </c>
      <c r="AU33" s="31">
        <v>0</v>
      </c>
      <c r="AV33" s="31">
        <v>29.76566806</v>
      </c>
      <c r="AW33" s="32">
        <v>1.39263154</v>
      </c>
      <c r="AX33" s="32">
        <v>0.00093495</v>
      </c>
      <c r="AY33" s="32">
        <v>0</v>
      </c>
      <c r="AZ33" s="33">
        <v>4.40822677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15.70909913</v>
      </c>
      <c r="BG33" s="32">
        <v>0.11707575</v>
      </c>
      <c r="BH33" s="32">
        <v>0</v>
      </c>
      <c r="BI33" s="32">
        <v>0</v>
      </c>
      <c r="BJ33" s="33">
        <v>0.26166041</v>
      </c>
      <c r="BK33" s="34">
        <v>52.72541595</v>
      </c>
    </row>
    <row r="34" spans="1:63" ht="12.75">
      <c r="A34" s="16"/>
      <c r="B34" s="21" t="s">
        <v>60</v>
      </c>
      <c r="C34" s="40">
        <v>0</v>
      </c>
      <c r="D34" s="31">
        <v>0.26988887</v>
      </c>
      <c r="E34" s="31">
        <v>0</v>
      </c>
      <c r="F34" s="31">
        <v>0</v>
      </c>
      <c r="G34" s="31">
        <v>0</v>
      </c>
      <c r="H34" s="31">
        <v>3.39042896</v>
      </c>
      <c r="I34" s="32">
        <v>0.02480411</v>
      </c>
      <c r="J34" s="32">
        <v>0</v>
      </c>
      <c r="K34" s="32">
        <v>0</v>
      </c>
      <c r="L34" s="33">
        <v>2.16087803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1.37276708</v>
      </c>
      <c r="S34" s="32">
        <v>0</v>
      </c>
      <c r="T34" s="32">
        <v>0</v>
      </c>
      <c r="U34" s="32">
        <v>0</v>
      </c>
      <c r="V34" s="32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21.70761555</v>
      </c>
      <c r="AW34" s="32">
        <v>0.87005421</v>
      </c>
      <c r="AX34" s="32">
        <v>0</v>
      </c>
      <c r="AY34" s="32">
        <v>0</v>
      </c>
      <c r="AZ34" s="33">
        <v>5.55374115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4.73135769</v>
      </c>
      <c r="BG34" s="32">
        <v>0.17476378</v>
      </c>
      <c r="BH34" s="32">
        <v>0</v>
      </c>
      <c r="BI34" s="32">
        <v>0</v>
      </c>
      <c r="BJ34" s="33">
        <v>0.39438301</v>
      </c>
      <c r="BK34" s="34">
        <v>40.65068243</v>
      </c>
    </row>
    <row r="35" spans="1:63" ht="12.75">
      <c r="A35" s="16"/>
      <c r="B35" s="21" t="s">
        <v>61</v>
      </c>
      <c r="C35" s="40">
        <v>0</v>
      </c>
      <c r="D35" s="31">
        <v>0.10232447</v>
      </c>
      <c r="E35" s="31">
        <v>0</v>
      </c>
      <c r="F35" s="31">
        <v>0</v>
      </c>
      <c r="G35" s="31">
        <v>0</v>
      </c>
      <c r="H35" s="31">
        <v>0.33163256</v>
      </c>
      <c r="I35" s="32">
        <v>0.00082559</v>
      </c>
      <c r="J35" s="32">
        <v>0</v>
      </c>
      <c r="K35" s="32">
        <v>0</v>
      </c>
      <c r="L35" s="33">
        <v>0.00353035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0.09805752</v>
      </c>
      <c r="S35" s="32">
        <v>0</v>
      </c>
      <c r="T35" s="32">
        <v>0</v>
      </c>
      <c r="U35" s="32">
        <v>0</v>
      </c>
      <c r="V35" s="32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2.36329202</v>
      </c>
      <c r="AW35" s="32">
        <v>0.09504402</v>
      </c>
      <c r="AX35" s="32">
        <v>0</v>
      </c>
      <c r="AY35" s="32">
        <v>0</v>
      </c>
      <c r="AZ35" s="33">
        <v>0.27437032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0.63307835</v>
      </c>
      <c r="BG35" s="32">
        <v>0.02621799</v>
      </c>
      <c r="BH35" s="32">
        <v>0</v>
      </c>
      <c r="BI35" s="32">
        <v>0</v>
      </c>
      <c r="BJ35" s="33">
        <v>0.07159131</v>
      </c>
      <c r="BK35" s="34">
        <v>3.9999645</v>
      </c>
    </row>
    <row r="36" spans="1:63" ht="12.75">
      <c r="A36" s="16"/>
      <c r="B36" s="21" t="s">
        <v>62</v>
      </c>
      <c r="C36" s="40">
        <v>0</v>
      </c>
      <c r="D36" s="31">
        <v>0.00749648</v>
      </c>
      <c r="E36" s="31">
        <v>0</v>
      </c>
      <c r="F36" s="31">
        <v>0</v>
      </c>
      <c r="G36" s="31">
        <v>0</v>
      </c>
      <c r="H36" s="31">
        <v>0.17472366</v>
      </c>
      <c r="I36" s="32">
        <v>0.03143317</v>
      </c>
      <c r="J36" s="32">
        <v>0</v>
      </c>
      <c r="K36" s="32">
        <v>0</v>
      </c>
      <c r="L36" s="33">
        <v>0.09326012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0.0692685</v>
      </c>
      <c r="S36" s="32">
        <v>0</v>
      </c>
      <c r="T36" s="32">
        <v>0</v>
      </c>
      <c r="U36" s="32">
        <v>0</v>
      </c>
      <c r="V36" s="32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0.52064091</v>
      </c>
      <c r="AW36" s="39">
        <v>0.02243015</v>
      </c>
      <c r="AX36" s="32">
        <v>0</v>
      </c>
      <c r="AY36" s="32">
        <v>0</v>
      </c>
      <c r="AZ36" s="33">
        <v>0.20881892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0.05015877</v>
      </c>
      <c r="BG36" s="32">
        <v>0</v>
      </c>
      <c r="BH36" s="32">
        <v>0</v>
      </c>
      <c r="BI36" s="32">
        <v>0</v>
      </c>
      <c r="BJ36" s="33">
        <v>0</v>
      </c>
      <c r="BK36" s="34">
        <v>1.17823068</v>
      </c>
    </row>
    <row r="37" spans="1:63" ht="12.75">
      <c r="A37" s="16"/>
      <c r="B37" s="21" t="s">
        <v>64</v>
      </c>
      <c r="C37" s="40">
        <v>0</v>
      </c>
      <c r="D37" s="31">
        <v>0.63640024</v>
      </c>
      <c r="E37" s="31">
        <v>0</v>
      </c>
      <c r="F37" s="31">
        <v>0</v>
      </c>
      <c r="G37" s="31">
        <v>0</v>
      </c>
      <c r="H37" s="31">
        <v>0.67489058</v>
      </c>
      <c r="I37" s="32">
        <v>17.94592179</v>
      </c>
      <c r="J37" s="32">
        <v>0</v>
      </c>
      <c r="K37" s="32">
        <v>0</v>
      </c>
      <c r="L37" s="33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0.23287948</v>
      </c>
      <c r="S37" s="32">
        <v>0.00111469</v>
      </c>
      <c r="T37" s="32">
        <v>0</v>
      </c>
      <c r="U37" s="32">
        <v>0</v>
      </c>
      <c r="V37" s="32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121.34015451</v>
      </c>
      <c r="AW37" s="32">
        <v>2.7091075</v>
      </c>
      <c r="AX37" s="32">
        <v>0</v>
      </c>
      <c r="AY37" s="32">
        <v>0</v>
      </c>
      <c r="AZ37" s="32">
        <v>8.88502647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70.64132363</v>
      </c>
      <c r="BG37" s="32">
        <v>0.45873001</v>
      </c>
      <c r="BH37" s="32">
        <v>0</v>
      </c>
      <c r="BI37" s="32">
        <v>0</v>
      </c>
      <c r="BJ37" s="33">
        <v>0.26571262</v>
      </c>
      <c r="BK37" s="34">
        <v>223.79126152</v>
      </c>
    </row>
    <row r="38" spans="1:63" ht="12.75">
      <c r="A38" s="16"/>
      <c r="B38" s="21" t="s">
        <v>59</v>
      </c>
      <c r="C38" s="40">
        <v>0</v>
      </c>
      <c r="D38" s="31">
        <v>0.13194632</v>
      </c>
      <c r="E38" s="31">
        <v>0</v>
      </c>
      <c r="F38" s="31">
        <v>0</v>
      </c>
      <c r="G38" s="31">
        <v>0</v>
      </c>
      <c r="H38" s="31">
        <v>0.79177196</v>
      </c>
      <c r="I38" s="32">
        <v>0.11817077</v>
      </c>
      <c r="J38" s="32">
        <v>0</v>
      </c>
      <c r="K38" s="32">
        <v>0</v>
      </c>
      <c r="L38" s="33">
        <v>0.06374899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0.6648325</v>
      </c>
      <c r="S38" s="32">
        <v>0</v>
      </c>
      <c r="T38" s="32">
        <v>0</v>
      </c>
      <c r="U38" s="32">
        <v>0</v>
      </c>
      <c r="V38" s="32">
        <v>0.07833929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4.2574333</v>
      </c>
      <c r="AW38" s="32">
        <v>0.07030875</v>
      </c>
      <c r="AX38" s="32">
        <v>0</v>
      </c>
      <c r="AY38" s="32">
        <v>0</v>
      </c>
      <c r="AZ38" s="33">
        <v>1.57744267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1.42466944</v>
      </c>
      <c r="BG38" s="32">
        <v>0.00629833</v>
      </c>
      <c r="BH38" s="32">
        <v>0</v>
      </c>
      <c r="BI38" s="32">
        <v>0</v>
      </c>
      <c r="BJ38" s="33">
        <v>0.0209205</v>
      </c>
      <c r="BK38" s="34">
        <v>9.20588283</v>
      </c>
    </row>
    <row r="39" spans="1:63" ht="12.75">
      <c r="A39" s="16"/>
      <c r="B39" s="22" t="s">
        <v>48</v>
      </c>
      <c r="C39" s="29">
        <f>SUM(C32:C38)</f>
        <v>0</v>
      </c>
      <c r="D39" s="29">
        <f aca="true" t="shared" si="11" ref="D39:BJ39">SUM(D32:D38)</f>
        <v>1.7986830299999998</v>
      </c>
      <c r="E39" s="29">
        <f t="shared" si="11"/>
        <v>0</v>
      </c>
      <c r="F39" s="29">
        <f t="shared" si="11"/>
        <v>0</v>
      </c>
      <c r="G39" s="29">
        <f t="shared" si="11"/>
        <v>0</v>
      </c>
      <c r="H39" s="29">
        <f t="shared" si="11"/>
        <v>6.09334093</v>
      </c>
      <c r="I39" s="29">
        <f t="shared" si="11"/>
        <v>18.18350924</v>
      </c>
      <c r="J39" s="29">
        <f t="shared" si="11"/>
        <v>0</v>
      </c>
      <c r="K39" s="29">
        <f t="shared" si="11"/>
        <v>0</v>
      </c>
      <c r="L39" s="29">
        <f t="shared" si="11"/>
        <v>2.4012920700000002</v>
      </c>
      <c r="M39" s="29">
        <f t="shared" si="11"/>
        <v>0</v>
      </c>
      <c r="N39" s="29">
        <f t="shared" si="11"/>
        <v>0</v>
      </c>
      <c r="O39" s="29">
        <f t="shared" si="11"/>
        <v>0</v>
      </c>
      <c r="P39" s="29">
        <f t="shared" si="11"/>
        <v>0</v>
      </c>
      <c r="Q39" s="29">
        <f t="shared" si="11"/>
        <v>0</v>
      </c>
      <c r="R39" s="29">
        <f t="shared" si="11"/>
        <v>2.74857544</v>
      </c>
      <c r="S39" s="29">
        <f t="shared" si="11"/>
        <v>0.00124093</v>
      </c>
      <c r="T39" s="29">
        <f t="shared" si="11"/>
        <v>0</v>
      </c>
      <c r="U39" s="29">
        <f t="shared" si="11"/>
        <v>0</v>
      </c>
      <c r="V39" s="29">
        <f t="shared" si="11"/>
        <v>0.09802153000000001</v>
      </c>
      <c r="W39" s="29">
        <f t="shared" si="11"/>
        <v>0</v>
      </c>
      <c r="X39" s="29">
        <f t="shared" si="11"/>
        <v>0</v>
      </c>
      <c r="Y39" s="29">
        <f t="shared" si="11"/>
        <v>0</v>
      </c>
      <c r="Z39" s="29">
        <f t="shared" si="11"/>
        <v>0</v>
      </c>
      <c r="AA39" s="29">
        <f t="shared" si="11"/>
        <v>0</v>
      </c>
      <c r="AB39" s="29">
        <f t="shared" si="11"/>
        <v>0</v>
      </c>
      <c r="AC39" s="29">
        <f t="shared" si="11"/>
        <v>0</v>
      </c>
      <c r="AD39" s="29">
        <f t="shared" si="11"/>
        <v>0</v>
      </c>
      <c r="AE39" s="29">
        <f t="shared" si="11"/>
        <v>0</v>
      </c>
      <c r="AF39" s="29">
        <f t="shared" si="11"/>
        <v>0</v>
      </c>
      <c r="AG39" s="29">
        <f t="shared" si="11"/>
        <v>0</v>
      </c>
      <c r="AH39" s="29">
        <f t="shared" si="11"/>
        <v>0</v>
      </c>
      <c r="AI39" s="29">
        <f t="shared" si="11"/>
        <v>0</v>
      </c>
      <c r="AJ39" s="29">
        <f t="shared" si="11"/>
        <v>0</v>
      </c>
      <c r="AK39" s="29">
        <f t="shared" si="11"/>
        <v>0</v>
      </c>
      <c r="AL39" s="29">
        <f t="shared" si="11"/>
        <v>0</v>
      </c>
      <c r="AM39" s="29">
        <f t="shared" si="11"/>
        <v>0</v>
      </c>
      <c r="AN39" s="29">
        <f t="shared" si="11"/>
        <v>0</v>
      </c>
      <c r="AO39" s="29">
        <f t="shared" si="11"/>
        <v>0</v>
      </c>
      <c r="AP39" s="29">
        <f t="shared" si="11"/>
        <v>0</v>
      </c>
      <c r="AQ39" s="29">
        <f t="shared" si="11"/>
        <v>0</v>
      </c>
      <c r="AR39" s="29">
        <f t="shared" si="11"/>
        <v>0</v>
      </c>
      <c r="AS39" s="29">
        <f t="shared" si="11"/>
        <v>0</v>
      </c>
      <c r="AT39" s="29">
        <f t="shared" si="11"/>
        <v>0</v>
      </c>
      <c r="AU39" s="29">
        <f t="shared" si="11"/>
        <v>0</v>
      </c>
      <c r="AV39" s="29">
        <f t="shared" si="11"/>
        <v>190.4260825</v>
      </c>
      <c r="AW39" s="29">
        <f t="shared" si="11"/>
        <v>9.59730665</v>
      </c>
      <c r="AX39" s="29">
        <f t="shared" si="11"/>
        <v>0.00093495</v>
      </c>
      <c r="AY39" s="29">
        <f t="shared" si="11"/>
        <v>0</v>
      </c>
      <c r="AZ39" s="29">
        <f t="shared" si="11"/>
        <v>23.9740724</v>
      </c>
      <c r="BA39" s="29">
        <f t="shared" si="11"/>
        <v>0</v>
      </c>
      <c r="BB39" s="29">
        <f t="shared" si="11"/>
        <v>0</v>
      </c>
      <c r="BC39" s="29">
        <f t="shared" si="11"/>
        <v>0</v>
      </c>
      <c r="BD39" s="29">
        <f t="shared" si="11"/>
        <v>0</v>
      </c>
      <c r="BE39" s="29">
        <f t="shared" si="11"/>
        <v>0</v>
      </c>
      <c r="BF39" s="29">
        <f t="shared" si="11"/>
        <v>101.00937904</v>
      </c>
      <c r="BG39" s="29">
        <f t="shared" si="11"/>
        <v>1.58673826</v>
      </c>
      <c r="BH39" s="29">
        <f t="shared" si="11"/>
        <v>0</v>
      </c>
      <c r="BI39" s="29">
        <f t="shared" si="11"/>
        <v>0</v>
      </c>
      <c r="BJ39" s="29">
        <f t="shared" si="11"/>
        <v>1.05323313</v>
      </c>
      <c r="BK39" s="30">
        <f>SUM(C39:BJ39)</f>
        <v>358.97241010000005</v>
      </c>
    </row>
    <row r="40" spans="1:63" ht="12.75">
      <c r="A40" s="16"/>
      <c r="B40" s="22" t="s">
        <v>46</v>
      </c>
      <c r="C40" s="29">
        <f>+C30+C39</f>
        <v>0</v>
      </c>
      <c r="D40" s="29">
        <f aca="true" t="shared" si="12" ref="D40:BJ40">+D30+D39</f>
        <v>2.6056418499999996</v>
      </c>
      <c r="E40" s="29">
        <f t="shared" si="12"/>
        <v>0</v>
      </c>
      <c r="F40" s="29">
        <f t="shared" si="12"/>
        <v>0</v>
      </c>
      <c r="G40" s="29">
        <f t="shared" si="12"/>
        <v>0</v>
      </c>
      <c r="H40" s="29">
        <f t="shared" si="12"/>
        <v>9.59128858</v>
      </c>
      <c r="I40" s="29">
        <f t="shared" si="12"/>
        <v>31.60073292</v>
      </c>
      <c r="J40" s="29">
        <f t="shared" si="12"/>
        <v>0</v>
      </c>
      <c r="K40" s="29">
        <f t="shared" si="12"/>
        <v>0</v>
      </c>
      <c r="L40" s="29">
        <f t="shared" si="12"/>
        <v>2.4012920700000002</v>
      </c>
      <c r="M40" s="29">
        <f t="shared" si="12"/>
        <v>0</v>
      </c>
      <c r="N40" s="29">
        <f t="shared" si="12"/>
        <v>0</v>
      </c>
      <c r="O40" s="29">
        <f t="shared" si="12"/>
        <v>0</v>
      </c>
      <c r="P40" s="29">
        <f t="shared" si="12"/>
        <v>0</v>
      </c>
      <c r="Q40" s="29">
        <f t="shared" si="12"/>
        <v>0</v>
      </c>
      <c r="R40" s="29">
        <f t="shared" si="12"/>
        <v>4.409751910000001</v>
      </c>
      <c r="S40" s="29">
        <f t="shared" si="12"/>
        <v>0.0282727</v>
      </c>
      <c r="T40" s="29">
        <f t="shared" si="12"/>
        <v>0</v>
      </c>
      <c r="U40" s="29">
        <f t="shared" si="12"/>
        <v>0</v>
      </c>
      <c r="V40" s="29">
        <f t="shared" si="12"/>
        <v>0.1208593</v>
      </c>
      <c r="W40" s="29">
        <f t="shared" si="12"/>
        <v>0</v>
      </c>
      <c r="X40" s="29">
        <f t="shared" si="12"/>
        <v>0</v>
      </c>
      <c r="Y40" s="29">
        <f t="shared" si="12"/>
        <v>0</v>
      </c>
      <c r="Z40" s="29">
        <f t="shared" si="12"/>
        <v>0</v>
      </c>
      <c r="AA40" s="29">
        <f t="shared" si="12"/>
        <v>0</v>
      </c>
      <c r="AB40" s="29">
        <f t="shared" si="12"/>
        <v>0</v>
      </c>
      <c r="AC40" s="29">
        <f t="shared" si="12"/>
        <v>0</v>
      </c>
      <c r="AD40" s="29">
        <f t="shared" si="12"/>
        <v>0</v>
      </c>
      <c r="AE40" s="29">
        <f t="shared" si="12"/>
        <v>0</v>
      </c>
      <c r="AF40" s="29">
        <f t="shared" si="12"/>
        <v>0</v>
      </c>
      <c r="AG40" s="29">
        <f t="shared" si="12"/>
        <v>0</v>
      </c>
      <c r="AH40" s="29">
        <f t="shared" si="12"/>
        <v>0</v>
      </c>
      <c r="AI40" s="29">
        <f t="shared" si="12"/>
        <v>0</v>
      </c>
      <c r="AJ40" s="29">
        <f t="shared" si="12"/>
        <v>0</v>
      </c>
      <c r="AK40" s="29">
        <f t="shared" si="12"/>
        <v>0</v>
      </c>
      <c r="AL40" s="29">
        <f t="shared" si="12"/>
        <v>0</v>
      </c>
      <c r="AM40" s="29">
        <f t="shared" si="12"/>
        <v>0</v>
      </c>
      <c r="AN40" s="29">
        <f t="shared" si="12"/>
        <v>0</v>
      </c>
      <c r="AO40" s="29">
        <f t="shared" si="12"/>
        <v>0</v>
      </c>
      <c r="AP40" s="29">
        <f t="shared" si="12"/>
        <v>0</v>
      </c>
      <c r="AQ40" s="29">
        <f t="shared" si="12"/>
        <v>0</v>
      </c>
      <c r="AR40" s="29">
        <f t="shared" si="12"/>
        <v>0</v>
      </c>
      <c r="AS40" s="29">
        <f t="shared" si="12"/>
        <v>0</v>
      </c>
      <c r="AT40" s="29">
        <f t="shared" si="12"/>
        <v>0</v>
      </c>
      <c r="AU40" s="29">
        <f t="shared" si="12"/>
        <v>0</v>
      </c>
      <c r="AV40" s="29">
        <f t="shared" si="12"/>
        <v>225.89272255</v>
      </c>
      <c r="AW40" s="29">
        <f t="shared" si="12"/>
        <v>12.55427423</v>
      </c>
      <c r="AX40" s="29">
        <f t="shared" si="12"/>
        <v>0.00093495</v>
      </c>
      <c r="AY40" s="29">
        <f t="shared" si="12"/>
        <v>0</v>
      </c>
      <c r="AZ40" s="29">
        <f t="shared" si="12"/>
        <v>26.459835310000003</v>
      </c>
      <c r="BA40" s="29">
        <f t="shared" si="12"/>
        <v>0</v>
      </c>
      <c r="BB40" s="29">
        <f t="shared" si="12"/>
        <v>0</v>
      </c>
      <c r="BC40" s="29">
        <f t="shared" si="12"/>
        <v>0</v>
      </c>
      <c r="BD40" s="29">
        <f t="shared" si="12"/>
        <v>0</v>
      </c>
      <c r="BE40" s="29">
        <f t="shared" si="12"/>
        <v>0</v>
      </c>
      <c r="BF40" s="29">
        <f t="shared" si="12"/>
        <v>108.48674127</v>
      </c>
      <c r="BG40" s="29">
        <f t="shared" si="12"/>
        <v>1.85326256</v>
      </c>
      <c r="BH40" s="29">
        <f t="shared" si="12"/>
        <v>0</v>
      </c>
      <c r="BI40" s="29">
        <f t="shared" si="12"/>
        <v>0</v>
      </c>
      <c r="BJ40" s="29">
        <f t="shared" si="12"/>
        <v>1.19180205</v>
      </c>
      <c r="BK40" s="30">
        <f>SUM(C40:BJ40)</f>
        <v>427.19741224999996</v>
      </c>
    </row>
    <row r="41" spans="1:63" ht="3" customHeight="1">
      <c r="A41" s="16"/>
      <c r="B41" s="20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6"/>
    </row>
    <row r="42" spans="1:63" ht="12.75">
      <c r="A42" s="16" t="s">
        <v>15</v>
      </c>
      <c r="B42" s="19" t="s">
        <v>8</v>
      </c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6"/>
    </row>
    <row r="43" spans="1:63" ht="12.75">
      <c r="A43" s="16" t="s">
        <v>38</v>
      </c>
      <c r="B43" s="20" t="s">
        <v>16</v>
      </c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6"/>
    </row>
    <row r="44" spans="1:63" ht="12.75">
      <c r="A44" s="16"/>
      <c r="B44" s="21" t="s">
        <v>35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</row>
    <row r="45" spans="1:63" ht="12.75">
      <c r="A45" s="16"/>
      <c r="B45" s="22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</row>
    <row r="46" spans="1:63" ht="2.25" customHeight="1">
      <c r="A46" s="16"/>
      <c r="B46" s="20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6"/>
    </row>
    <row r="47" spans="1:63" ht="12.75">
      <c r="A47" s="16" t="s">
        <v>4</v>
      </c>
      <c r="B47" s="19" t="s">
        <v>9</v>
      </c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6"/>
    </row>
    <row r="48" spans="1:63" ht="12.75">
      <c r="A48" s="16" t="s">
        <v>38</v>
      </c>
      <c r="B48" s="20" t="s">
        <v>17</v>
      </c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6"/>
    </row>
    <row r="49" spans="1:63" ht="12.75">
      <c r="A49" s="16"/>
      <c r="B49" s="21" t="s">
        <v>35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</row>
    <row r="50" spans="1:63" ht="12.75">
      <c r="A50" s="16"/>
      <c r="B50" s="21" t="s">
        <v>47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</row>
    <row r="51" spans="1:63" ht="12.75">
      <c r="A51" s="16" t="s">
        <v>39</v>
      </c>
      <c r="B51" s="20" t="s">
        <v>18</v>
      </c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6"/>
    </row>
    <row r="52" spans="1:63" ht="12.75">
      <c r="A52" s="16"/>
      <c r="B52" s="21" t="s">
        <v>35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</row>
    <row r="53" spans="1:63" ht="12.75">
      <c r="A53" s="16"/>
      <c r="B53" s="21" t="s">
        <v>48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</row>
    <row r="54" spans="1:63" ht="12.75">
      <c r="A54" s="16"/>
      <c r="B54" s="22" t="s">
        <v>46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</row>
    <row r="55" spans="1:63" ht="4.5" customHeight="1">
      <c r="A55" s="16"/>
      <c r="B55" s="20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6"/>
    </row>
    <row r="56" spans="1:63" ht="12.75">
      <c r="A56" s="16" t="s">
        <v>19</v>
      </c>
      <c r="B56" s="19" t="s">
        <v>20</v>
      </c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6"/>
    </row>
    <row r="57" spans="1:63" ht="12.75">
      <c r="A57" s="16" t="s">
        <v>38</v>
      </c>
      <c r="B57" s="20" t="s">
        <v>21</v>
      </c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6"/>
    </row>
    <row r="58" spans="1:63" ht="12.75">
      <c r="A58" s="16"/>
      <c r="B58" s="21" t="s">
        <v>35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</row>
    <row r="59" spans="1:63" ht="12.75">
      <c r="A59" s="16"/>
      <c r="B59" s="22" t="s">
        <v>45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</row>
    <row r="60" spans="1:63" ht="4.5" customHeight="1">
      <c r="A60" s="16"/>
      <c r="B60" s="24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6"/>
    </row>
    <row r="61" spans="1:63" ht="12.75">
      <c r="A61" s="16"/>
      <c r="B61" s="25" t="s">
        <v>55</v>
      </c>
      <c r="C61" s="36">
        <f>+C25+C40+C45+C54+C59</f>
        <v>0</v>
      </c>
      <c r="D61" s="36">
        <f aca="true" t="shared" si="13" ref="D61:BJ61">+D25+D40+D45+D54+D59</f>
        <v>7.52785692</v>
      </c>
      <c r="E61" s="36">
        <f t="shared" si="13"/>
        <v>0</v>
      </c>
      <c r="F61" s="36">
        <f t="shared" si="13"/>
        <v>0</v>
      </c>
      <c r="G61" s="36">
        <f t="shared" si="13"/>
        <v>0</v>
      </c>
      <c r="H61" s="36">
        <f t="shared" si="13"/>
        <v>10.38483516</v>
      </c>
      <c r="I61" s="36">
        <f t="shared" si="13"/>
        <v>34.55925833</v>
      </c>
      <c r="J61" s="36">
        <f t="shared" si="13"/>
        <v>0</v>
      </c>
      <c r="K61" s="36">
        <f t="shared" si="13"/>
        <v>0</v>
      </c>
      <c r="L61" s="36">
        <f t="shared" si="13"/>
        <v>3.2027290600000002</v>
      </c>
      <c r="M61" s="36">
        <f t="shared" si="13"/>
        <v>0</v>
      </c>
      <c r="N61" s="36">
        <f t="shared" si="13"/>
        <v>0</v>
      </c>
      <c r="O61" s="36">
        <f t="shared" si="13"/>
        <v>0</v>
      </c>
      <c r="P61" s="36">
        <f t="shared" si="13"/>
        <v>0</v>
      </c>
      <c r="Q61" s="36">
        <f t="shared" si="13"/>
        <v>0</v>
      </c>
      <c r="R61" s="36">
        <f t="shared" si="13"/>
        <v>4.569039720000001</v>
      </c>
      <c r="S61" s="36">
        <f t="shared" si="13"/>
        <v>0.0282727</v>
      </c>
      <c r="T61" s="36">
        <f t="shared" si="13"/>
        <v>0</v>
      </c>
      <c r="U61" s="36">
        <f t="shared" si="13"/>
        <v>0</v>
      </c>
      <c r="V61" s="36">
        <f t="shared" si="13"/>
        <v>0.45887066</v>
      </c>
      <c r="W61" s="36">
        <f t="shared" si="13"/>
        <v>0</v>
      </c>
      <c r="X61" s="36">
        <f t="shared" si="13"/>
        <v>0</v>
      </c>
      <c r="Y61" s="36">
        <f t="shared" si="13"/>
        <v>0</v>
      </c>
      <c r="Z61" s="36">
        <f t="shared" si="13"/>
        <v>0</v>
      </c>
      <c r="AA61" s="36">
        <f t="shared" si="13"/>
        <v>0</v>
      </c>
      <c r="AB61" s="36">
        <f t="shared" si="13"/>
        <v>0</v>
      </c>
      <c r="AC61" s="36">
        <f t="shared" si="13"/>
        <v>0</v>
      </c>
      <c r="AD61" s="36">
        <f t="shared" si="13"/>
        <v>0</v>
      </c>
      <c r="AE61" s="36">
        <f t="shared" si="13"/>
        <v>0</v>
      </c>
      <c r="AF61" s="36">
        <f t="shared" si="13"/>
        <v>0</v>
      </c>
      <c r="AG61" s="36">
        <f t="shared" si="13"/>
        <v>0</v>
      </c>
      <c r="AH61" s="36">
        <f t="shared" si="13"/>
        <v>0</v>
      </c>
      <c r="AI61" s="36">
        <f t="shared" si="13"/>
        <v>0</v>
      </c>
      <c r="AJ61" s="36">
        <f t="shared" si="13"/>
        <v>0</v>
      </c>
      <c r="AK61" s="36">
        <f t="shared" si="13"/>
        <v>0</v>
      </c>
      <c r="AL61" s="36">
        <f t="shared" si="13"/>
        <v>0</v>
      </c>
      <c r="AM61" s="36">
        <f t="shared" si="13"/>
        <v>0</v>
      </c>
      <c r="AN61" s="36">
        <f t="shared" si="13"/>
        <v>0</v>
      </c>
      <c r="AO61" s="36">
        <f t="shared" si="13"/>
        <v>0</v>
      </c>
      <c r="AP61" s="36">
        <f t="shared" si="13"/>
        <v>0</v>
      </c>
      <c r="AQ61" s="36">
        <f t="shared" si="13"/>
        <v>0</v>
      </c>
      <c r="AR61" s="36">
        <f t="shared" si="13"/>
        <v>0</v>
      </c>
      <c r="AS61" s="36">
        <f t="shared" si="13"/>
        <v>0</v>
      </c>
      <c r="AT61" s="36">
        <f t="shared" si="13"/>
        <v>0</v>
      </c>
      <c r="AU61" s="36">
        <f t="shared" si="13"/>
        <v>0</v>
      </c>
      <c r="AV61" s="36">
        <f t="shared" si="13"/>
        <v>228.14455736</v>
      </c>
      <c r="AW61" s="36">
        <f t="shared" si="13"/>
        <v>13.21200095</v>
      </c>
      <c r="AX61" s="36">
        <f t="shared" si="13"/>
        <v>0.00093495</v>
      </c>
      <c r="AY61" s="36">
        <f t="shared" si="13"/>
        <v>0</v>
      </c>
      <c r="AZ61" s="36">
        <f t="shared" si="13"/>
        <v>32.84657287</v>
      </c>
      <c r="BA61" s="36">
        <f t="shared" si="13"/>
        <v>0</v>
      </c>
      <c r="BB61" s="36">
        <f t="shared" si="13"/>
        <v>0</v>
      </c>
      <c r="BC61" s="36">
        <f t="shared" si="13"/>
        <v>0</v>
      </c>
      <c r="BD61" s="36">
        <f t="shared" si="13"/>
        <v>0</v>
      </c>
      <c r="BE61" s="36">
        <f t="shared" si="13"/>
        <v>0</v>
      </c>
      <c r="BF61" s="36">
        <f t="shared" si="13"/>
        <v>108.73448675</v>
      </c>
      <c r="BG61" s="36">
        <f t="shared" si="13"/>
        <v>1.85326256</v>
      </c>
      <c r="BH61" s="36">
        <f t="shared" si="13"/>
        <v>0</v>
      </c>
      <c r="BI61" s="36">
        <f t="shared" si="13"/>
        <v>0</v>
      </c>
      <c r="BJ61" s="36">
        <f t="shared" si="13"/>
        <v>1.2648069899999999</v>
      </c>
      <c r="BK61" s="29">
        <f>SUM(C61:BJ61)</f>
        <v>446.78748498</v>
      </c>
    </row>
    <row r="62" spans="1:63" ht="4.5" customHeight="1">
      <c r="A62" s="16"/>
      <c r="B62" s="25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5"/>
    </row>
    <row r="63" spans="1:63" ht="14.25" customHeight="1">
      <c r="A63" s="16" t="s">
        <v>5</v>
      </c>
      <c r="B63" s="26" t="s">
        <v>23</v>
      </c>
      <c r="C63" s="7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5"/>
    </row>
    <row r="64" spans="1:63" ht="12.75">
      <c r="A64" s="16"/>
      <c r="B64" s="21" t="s">
        <v>35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</row>
    <row r="65" spans="1:63" ht="13.5" thickBot="1">
      <c r="A65" s="27"/>
      <c r="B65" s="22" t="s">
        <v>45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</row>
    <row r="66" spans="1:2" ht="6" customHeight="1">
      <c r="A66" s="4"/>
      <c r="B66" s="18"/>
    </row>
    <row r="67" spans="1:12" ht="12.75">
      <c r="A67" s="4"/>
      <c r="B67" s="4" t="s">
        <v>67</v>
      </c>
      <c r="L67" s="17" t="s">
        <v>36</v>
      </c>
    </row>
    <row r="68" spans="1:12" ht="12.75">
      <c r="A68" s="4"/>
      <c r="B68" s="4" t="s">
        <v>69</v>
      </c>
      <c r="L68" s="4" t="s">
        <v>28</v>
      </c>
    </row>
    <row r="69" ht="12.75">
      <c r="L69" s="4" t="s">
        <v>29</v>
      </c>
    </row>
    <row r="70" spans="2:12" ht="12.75">
      <c r="B70" s="4" t="s">
        <v>31</v>
      </c>
      <c r="L70" s="4" t="s">
        <v>54</v>
      </c>
    </row>
    <row r="71" spans="2:12" ht="12.75">
      <c r="B71" s="4" t="s">
        <v>32</v>
      </c>
      <c r="L71" s="4" t="s">
        <v>56</v>
      </c>
    </row>
    <row r="72" spans="2:12" ht="12.75">
      <c r="B72" s="4"/>
      <c r="L72" s="4" t="s">
        <v>30</v>
      </c>
    </row>
  </sheetData>
  <sheetProtection/>
  <mergeCells count="49">
    <mergeCell ref="C60:BK60"/>
    <mergeCell ref="A1:A5"/>
    <mergeCell ref="C43:BK43"/>
    <mergeCell ref="C62:BK62"/>
    <mergeCell ref="C63:BK63"/>
    <mergeCell ref="C47:BK47"/>
    <mergeCell ref="C48:BK48"/>
    <mergeCell ref="C51:BK51"/>
    <mergeCell ref="C55:BK55"/>
    <mergeCell ref="C56:BK56"/>
    <mergeCell ref="C57:BK57"/>
    <mergeCell ref="C28:BK28"/>
    <mergeCell ref="C26:BK26"/>
    <mergeCell ref="C31:BK31"/>
    <mergeCell ref="C41:BK41"/>
    <mergeCell ref="C42:BK42"/>
    <mergeCell ref="C46:BK46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sudhakar.vadrevu</cp:lastModifiedBy>
  <cp:lastPrinted>2014-03-24T10:58:12Z</cp:lastPrinted>
  <dcterms:created xsi:type="dcterms:W3CDTF">2014-01-06T04:43:23Z</dcterms:created>
  <dcterms:modified xsi:type="dcterms:W3CDTF">2020-03-05T13:28:03Z</dcterms:modified>
  <cp:category/>
  <cp:version/>
  <cp:contentType/>
  <cp:contentStatus/>
</cp:coreProperties>
</file>