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5" activeTab="0"/>
  </bookViews>
  <sheets>
    <sheet name="Anex A1 Frmt for AUM disclosure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<sst xmlns="http://schemas.openxmlformats.org/spreadsheetml/2006/main" count="107" uniqueCount="70">
  <si>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</si>
  <si>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</si>
  <si>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</si>
  <si>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</si>
  <si>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</si>
  <si>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</si>
  <si>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</si>
  <si>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</si>
  <si>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</si>
  <si>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</si>
  <si>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</si>
  <si>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</si>
  <si>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</si>
  <si>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</si>
  <si>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</si>
  <si>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</si>
  <si>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</si>
  <si>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</si>
  <si>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</si>
  <si>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</si>
  <si>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</si>
  <si>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</si>
  <si>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</si>
  <si>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</si>
  <si>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</si>
  <si>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</si>
  <si>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</si>
  <si>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</si>
  <si>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</si>
  <si>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</si>
  <si>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</si>
  <si>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</si>
  <si>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</si>
  <si>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</si>
  <si>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</si>
  <si>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</si>
  <si>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</si>
  <si>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</si>
  <si>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</si>
  <si>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</si>
  <si>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</si>
  <si>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</si>
  <si>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</si>
  <si>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</si>
  <si>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</si>
  <si>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</si>
  <si>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</si>
  <si>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</si>
  <si>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</si>
  <si>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</si>
  <si>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</si>
  <si>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</si>
  <si>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</si>
  <si>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</si>
  <si>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</si>
  <si>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</si>
  <si>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</si>
  <si>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</si>
  <si>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</si>
  <si>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</si>
  <si>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</si>
  <si>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</si>
  <si>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</si>
  <si>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</si>
  <si>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</si>
  <si>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</si>
  <si>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</si>
  <si>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</si>
  <si>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Monthly Average Assets Under Management (AUM) (All figures in Rs. Crore)</t>
  </si>
  <si>
    <t>Taurus Flexi Cap Fund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</si>
</sst>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  <numFmt numFmtId="181" formatCode="0.000"/>
    <numFmt numFmtId="182" formatCode="0.0000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0" xfId="0" applyNumberFormat="1" applyFill="1" applyBorder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82" fontId="2" fillId="0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7" zoomScaleNormal="87" zoomScalePageLayoutView="0" workbookViewId="0" topLeftCell="AX40">
      <selection activeCell="BK61" sqref="BK6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67" t="s">
        <v>37</v>
      </c>
      <c r="B1" s="53" t="s">
        <v>27</v>
      </c>
      <c r="C1" s="58" t="s">
        <v>68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6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68"/>
      <c r="B2" s="54"/>
      <c r="C2" s="44" t="s">
        <v>26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4" t="s">
        <v>24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44" t="s">
        <v>25</v>
      </c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61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68"/>
      <c r="B3" s="54"/>
      <c r="C3" s="47" t="s">
        <v>64</v>
      </c>
      <c r="D3" s="48"/>
      <c r="E3" s="48"/>
      <c r="F3" s="48"/>
      <c r="G3" s="48"/>
      <c r="H3" s="48"/>
      <c r="I3" s="48"/>
      <c r="J3" s="48"/>
      <c r="K3" s="48"/>
      <c r="L3" s="49"/>
      <c r="M3" s="47" t="s">
        <v>66</v>
      </c>
      <c r="N3" s="48"/>
      <c r="O3" s="48"/>
      <c r="P3" s="48"/>
      <c r="Q3" s="48"/>
      <c r="R3" s="48"/>
      <c r="S3" s="48"/>
      <c r="T3" s="48"/>
      <c r="U3" s="48"/>
      <c r="V3" s="49"/>
      <c r="W3" s="47" t="s">
        <v>64</v>
      </c>
      <c r="X3" s="48"/>
      <c r="Y3" s="48"/>
      <c r="Z3" s="48"/>
      <c r="AA3" s="48"/>
      <c r="AB3" s="48"/>
      <c r="AC3" s="48"/>
      <c r="AD3" s="48"/>
      <c r="AE3" s="48"/>
      <c r="AF3" s="49"/>
      <c r="AG3" s="47" t="s">
        <v>66</v>
      </c>
      <c r="AH3" s="48"/>
      <c r="AI3" s="48"/>
      <c r="AJ3" s="48"/>
      <c r="AK3" s="48"/>
      <c r="AL3" s="48"/>
      <c r="AM3" s="48"/>
      <c r="AN3" s="48"/>
      <c r="AO3" s="48"/>
      <c r="AP3" s="49"/>
      <c r="AQ3" s="47" t="s">
        <v>64</v>
      </c>
      <c r="AR3" s="48"/>
      <c r="AS3" s="48"/>
      <c r="AT3" s="48"/>
      <c r="AU3" s="48"/>
      <c r="AV3" s="48"/>
      <c r="AW3" s="48"/>
      <c r="AX3" s="48"/>
      <c r="AY3" s="48"/>
      <c r="AZ3" s="49"/>
      <c r="BA3" s="47" t="s">
        <v>66</v>
      </c>
      <c r="BB3" s="48"/>
      <c r="BC3" s="48"/>
      <c r="BD3" s="48"/>
      <c r="BE3" s="48"/>
      <c r="BF3" s="48"/>
      <c r="BG3" s="48"/>
      <c r="BH3" s="48"/>
      <c r="BI3" s="48"/>
      <c r="BJ3" s="49"/>
      <c r="BK3" s="6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68"/>
      <c r="B4" s="54"/>
      <c r="C4" s="38" t="s">
        <v>33</v>
      </c>
      <c r="D4" s="39"/>
      <c r="E4" s="39"/>
      <c r="F4" s="39"/>
      <c r="G4" s="40"/>
      <c r="H4" s="41" t="s">
        <v>34</v>
      </c>
      <c r="I4" s="42"/>
      <c r="J4" s="42"/>
      <c r="K4" s="42"/>
      <c r="L4" s="43"/>
      <c r="M4" s="38" t="s">
        <v>33</v>
      </c>
      <c r="N4" s="39"/>
      <c r="O4" s="39"/>
      <c r="P4" s="39"/>
      <c r="Q4" s="40"/>
      <c r="R4" s="41" t="s">
        <v>34</v>
      </c>
      <c r="S4" s="42"/>
      <c r="T4" s="42"/>
      <c r="U4" s="42"/>
      <c r="V4" s="43"/>
      <c r="W4" s="38" t="s">
        <v>33</v>
      </c>
      <c r="X4" s="39"/>
      <c r="Y4" s="39"/>
      <c r="Z4" s="39"/>
      <c r="AA4" s="40"/>
      <c r="AB4" s="41" t="s">
        <v>34</v>
      </c>
      <c r="AC4" s="42"/>
      <c r="AD4" s="42"/>
      <c r="AE4" s="42"/>
      <c r="AF4" s="43"/>
      <c r="AG4" s="38" t="s">
        <v>33</v>
      </c>
      <c r="AH4" s="39"/>
      <c r="AI4" s="39"/>
      <c r="AJ4" s="39"/>
      <c r="AK4" s="40"/>
      <c r="AL4" s="41" t="s">
        <v>34</v>
      </c>
      <c r="AM4" s="42"/>
      <c r="AN4" s="42"/>
      <c r="AO4" s="42"/>
      <c r="AP4" s="43"/>
      <c r="AQ4" s="38" t="s">
        <v>33</v>
      </c>
      <c r="AR4" s="39"/>
      <c r="AS4" s="39"/>
      <c r="AT4" s="39"/>
      <c r="AU4" s="40"/>
      <c r="AV4" s="41" t="s">
        <v>34</v>
      </c>
      <c r="AW4" s="42"/>
      <c r="AX4" s="42"/>
      <c r="AY4" s="42"/>
      <c r="AZ4" s="43"/>
      <c r="BA4" s="38" t="s">
        <v>33</v>
      </c>
      <c r="BB4" s="39"/>
      <c r="BC4" s="39"/>
      <c r="BD4" s="39"/>
      <c r="BE4" s="40"/>
      <c r="BF4" s="41" t="s">
        <v>34</v>
      </c>
      <c r="BG4" s="42"/>
      <c r="BH4" s="42"/>
      <c r="BI4" s="42"/>
      <c r="BJ4" s="43"/>
      <c r="BK4" s="6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68"/>
      <c r="B5" s="54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3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16" t="s">
        <v>38</v>
      </c>
      <c r="B7" s="20" t="s">
        <v>11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16"/>
      <c r="B8" s="21" t="s">
        <v>35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0</v>
      </c>
      <c r="AW9" s="29">
        <f t="shared" si="0"/>
        <v>0</v>
      </c>
      <c r="AX9" s="29">
        <f t="shared" si="0"/>
        <v>0</v>
      </c>
      <c r="AY9" s="29">
        <f t="shared" si="0"/>
        <v>0</v>
      </c>
      <c r="AZ9" s="29">
        <f t="shared" si="0"/>
        <v>0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</v>
      </c>
      <c r="BG9" s="34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</v>
      </c>
      <c r="BK9" s="30">
        <f>SUM(C9:BJ9)</f>
        <v>0</v>
      </c>
    </row>
    <row r="10" spans="1:63" ht="12.75">
      <c r="A10" s="16" t="s">
        <v>39</v>
      </c>
      <c r="B10" s="20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30">
        <v>0</v>
      </c>
    </row>
    <row r="13" spans="1:63" ht="12.75">
      <c r="A13" s="16" t="s">
        <v>40</v>
      </c>
      <c r="B13" s="20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1" ref="D15:BJ15">SUM(D14)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si="1"/>
        <v>0</v>
      </c>
      <c r="AL15" s="29">
        <f t="shared" si="1"/>
        <v>0</v>
      </c>
      <c r="AM15" s="29">
        <f t="shared" si="1"/>
        <v>0</v>
      </c>
      <c r="AN15" s="29">
        <f t="shared" si="1"/>
        <v>0</v>
      </c>
      <c r="AO15" s="29">
        <f t="shared" si="1"/>
        <v>0</v>
      </c>
      <c r="AP15" s="29">
        <f t="shared" si="1"/>
        <v>0</v>
      </c>
      <c r="AQ15" s="29">
        <f t="shared" si="1"/>
        <v>0</v>
      </c>
      <c r="AR15" s="29">
        <f t="shared" si="1"/>
        <v>0</v>
      </c>
      <c r="AS15" s="29">
        <f t="shared" si="1"/>
        <v>0</v>
      </c>
      <c r="AT15" s="29">
        <f t="shared" si="1"/>
        <v>0</v>
      </c>
      <c r="AU15" s="29">
        <f t="shared" si="1"/>
        <v>0</v>
      </c>
      <c r="AV15" s="29">
        <f t="shared" si="1"/>
        <v>0</v>
      </c>
      <c r="AW15" s="29">
        <f t="shared" si="1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  <c r="BA15" s="29">
        <f t="shared" si="1"/>
        <v>0</v>
      </c>
      <c r="BB15" s="29">
        <f t="shared" si="1"/>
        <v>0</v>
      </c>
      <c r="BC15" s="29">
        <f t="shared" si="1"/>
        <v>0</v>
      </c>
      <c r="BD15" s="29">
        <f t="shared" si="1"/>
        <v>0</v>
      </c>
      <c r="BE15" s="29">
        <f t="shared" si="1"/>
        <v>0</v>
      </c>
      <c r="BF15" s="29">
        <f t="shared" si="1"/>
        <v>0</v>
      </c>
      <c r="BG15" s="29">
        <f t="shared" si="1"/>
        <v>0</v>
      </c>
      <c r="BH15" s="29">
        <f t="shared" si="1"/>
        <v>0</v>
      </c>
      <c r="BI15" s="29">
        <f t="shared" si="1"/>
        <v>0</v>
      </c>
      <c r="BJ15" s="29">
        <f t="shared" si="1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2" ref="C24:AH24">SUM(C23:C23)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29">
        <f t="shared" si="2"/>
        <v>0</v>
      </c>
      <c r="AH24" s="29">
        <f t="shared" si="2"/>
        <v>0</v>
      </c>
      <c r="AI24" s="29">
        <f aca="true" t="shared" si="3" ref="AI24:BJ24">SUM(AI23:AI23)</f>
        <v>0</v>
      </c>
      <c r="AJ24" s="29">
        <f t="shared" si="3"/>
        <v>0</v>
      </c>
      <c r="AK24" s="29">
        <f t="shared" si="3"/>
        <v>0</v>
      </c>
      <c r="AL24" s="29">
        <f t="shared" si="3"/>
        <v>0</v>
      </c>
      <c r="AM24" s="29">
        <f t="shared" si="3"/>
        <v>0</v>
      </c>
      <c r="AN24" s="29">
        <f t="shared" si="3"/>
        <v>0</v>
      </c>
      <c r="AO24" s="29">
        <f t="shared" si="3"/>
        <v>0</v>
      </c>
      <c r="AP24" s="29">
        <f t="shared" si="3"/>
        <v>0</v>
      </c>
      <c r="AQ24" s="29">
        <f t="shared" si="3"/>
        <v>0</v>
      </c>
      <c r="AR24" s="29">
        <f t="shared" si="3"/>
        <v>0</v>
      </c>
      <c r="AS24" s="29">
        <f t="shared" si="3"/>
        <v>0</v>
      </c>
      <c r="AT24" s="29">
        <f t="shared" si="3"/>
        <v>0</v>
      </c>
      <c r="AU24" s="29">
        <f t="shared" si="3"/>
        <v>0</v>
      </c>
      <c r="AV24" s="29">
        <f t="shared" si="3"/>
        <v>0</v>
      </c>
      <c r="AW24" s="29">
        <f t="shared" si="3"/>
        <v>0</v>
      </c>
      <c r="AX24" s="29">
        <f t="shared" si="3"/>
        <v>0</v>
      </c>
      <c r="AY24" s="29">
        <f t="shared" si="3"/>
        <v>0</v>
      </c>
      <c r="AZ24" s="29">
        <f t="shared" si="3"/>
        <v>0</v>
      </c>
      <c r="BA24" s="29">
        <f t="shared" si="3"/>
        <v>0</v>
      </c>
      <c r="BB24" s="29">
        <f t="shared" si="3"/>
        <v>0</v>
      </c>
      <c r="BC24" s="29">
        <f t="shared" si="3"/>
        <v>0</v>
      </c>
      <c r="BD24" s="29">
        <f t="shared" si="3"/>
        <v>0</v>
      </c>
      <c r="BE24" s="29">
        <f t="shared" si="3"/>
        <v>0</v>
      </c>
      <c r="BF24" s="29">
        <f t="shared" si="3"/>
        <v>0</v>
      </c>
      <c r="BG24" s="29">
        <f t="shared" si="3"/>
        <v>0</v>
      </c>
      <c r="BH24" s="29">
        <f t="shared" si="3"/>
        <v>0</v>
      </c>
      <c r="BI24" s="29">
        <f t="shared" si="3"/>
        <v>0</v>
      </c>
      <c r="BJ24" s="29">
        <f t="shared" si="3"/>
        <v>0</v>
      </c>
      <c r="BK24" s="32">
        <f>SUM(C24:BJ24)</f>
        <v>0</v>
      </c>
    </row>
    <row r="25" spans="1:63" ht="12.75">
      <c r="A25" s="16"/>
      <c r="B25" s="22" t="s">
        <v>42</v>
      </c>
      <c r="C25" s="29">
        <f aca="true" t="shared" si="4" ref="C25:S25">+C9+C12+C15+C18+C21+C24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>+T9+T12+T28+T18+T21+T24</f>
        <v>0</v>
      </c>
      <c r="U25" s="29">
        <f aca="true" t="shared" si="5" ref="U25:AA25">+U9+U12+U15+U18+U21+U24</f>
        <v>0</v>
      </c>
      <c r="V25" s="29">
        <f t="shared" si="5"/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>+AB9+AB12+AB28+AB18+AB21+AB24</f>
        <v>0</v>
      </c>
      <c r="AC25" s="29">
        <f aca="true" t="shared" si="6" ref="AC25:AS25">+AC9+AC12+AC15+AC18+AC21+AC24</f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9">
        <f>+AT9+AT12+AT28+AT18+AT21+AT24</f>
        <v>0</v>
      </c>
      <c r="AU25" s="29">
        <f aca="true" t="shared" si="7" ref="AU25:BA25">+AU9+AU12+AU15+AU18+AU21+AU24</f>
        <v>0</v>
      </c>
      <c r="AV25" s="29">
        <f t="shared" si="7"/>
        <v>0</v>
      </c>
      <c r="AW25" s="29">
        <f t="shared" si="7"/>
        <v>0</v>
      </c>
      <c r="AX25" s="29">
        <f t="shared" si="7"/>
        <v>0</v>
      </c>
      <c r="AY25" s="29">
        <f t="shared" si="7"/>
        <v>0</v>
      </c>
      <c r="AZ25" s="29">
        <f t="shared" si="7"/>
        <v>0</v>
      </c>
      <c r="BA25" s="29">
        <f t="shared" si="7"/>
        <v>0</v>
      </c>
      <c r="BB25" s="29">
        <f>+BB9+BB12+BB28+BB18+BB21+BB24</f>
        <v>0</v>
      </c>
      <c r="BC25" s="29">
        <f aca="true" t="shared" si="8" ref="BC25:BJ25">+BC9+BC12+BC15+BC18+BC21+BC24</f>
        <v>0</v>
      </c>
      <c r="BD25" s="29">
        <f t="shared" si="8"/>
        <v>0</v>
      </c>
      <c r="BE25" s="29">
        <f t="shared" si="8"/>
        <v>0</v>
      </c>
      <c r="BF25" s="29">
        <f t="shared" si="8"/>
        <v>0</v>
      </c>
      <c r="BG25" s="29">
        <f t="shared" si="8"/>
        <v>0</v>
      </c>
      <c r="BH25" s="29">
        <f t="shared" si="8"/>
        <v>0</v>
      </c>
      <c r="BI25" s="29">
        <f t="shared" si="8"/>
        <v>0</v>
      </c>
      <c r="BJ25" s="29">
        <f t="shared" si="8"/>
        <v>0</v>
      </c>
      <c r="BK25" s="30">
        <f>SUM(C25:BJ25)</f>
        <v>0</v>
      </c>
    </row>
    <row r="26" spans="1:63" ht="3.75" customHeight="1">
      <c r="A26" s="16"/>
      <c r="B26" s="23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</row>
    <row r="27" spans="1:63" ht="12.75">
      <c r="A27" s="16" t="s">
        <v>1</v>
      </c>
      <c r="B27" s="19" t="s">
        <v>7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</row>
    <row r="28" spans="1:63" s="4" customFormat="1" ht="12.75">
      <c r="A28" s="16" t="s">
        <v>38</v>
      </c>
      <c r="B28" s="20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4" customFormat="1" ht="12.75">
      <c r="A29" s="16"/>
      <c r="B29" s="36" t="s">
        <v>57</v>
      </c>
      <c r="C29" s="37">
        <v>0</v>
      </c>
      <c r="D29" s="37">
        <v>1.03261666</v>
      </c>
      <c r="E29" s="37">
        <v>0</v>
      </c>
      <c r="F29" s="37">
        <v>0</v>
      </c>
      <c r="G29" s="37">
        <v>0</v>
      </c>
      <c r="H29" s="37">
        <v>4.67749997</v>
      </c>
      <c r="I29" s="37">
        <v>17.163122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2.38543912</v>
      </c>
      <c r="S29" s="37">
        <v>0.03394235</v>
      </c>
      <c r="T29" s="37">
        <v>0</v>
      </c>
      <c r="U29" s="37">
        <v>0</v>
      </c>
      <c r="V29" s="37">
        <v>0.04499656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40.01253102</v>
      </c>
      <c r="AW29" s="37">
        <v>3.32927598</v>
      </c>
      <c r="AX29" s="37">
        <v>0</v>
      </c>
      <c r="AY29" s="37">
        <v>0</v>
      </c>
      <c r="AZ29" s="37">
        <v>2.79242363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9.07853293</v>
      </c>
      <c r="BG29" s="37">
        <v>0.25069804</v>
      </c>
      <c r="BH29" s="37">
        <v>0</v>
      </c>
      <c r="BI29" s="37">
        <v>0</v>
      </c>
      <c r="BJ29" s="37">
        <v>0.17545628</v>
      </c>
      <c r="BK29" s="37">
        <v>80.97653452</v>
      </c>
    </row>
    <row r="30" spans="1:63" s="4" customFormat="1" ht="12.75">
      <c r="A30" s="16"/>
      <c r="B30" s="22" t="s">
        <v>47</v>
      </c>
      <c r="C30" s="29">
        <v>0</v>
      </c>
      <c r="D30" s="29">
        <v>1.03261666</v>
      </c>
      <c r="E30" s="29">
        <v>0</v>
      </c>
      <c r="F30" s="29">
        <v>0</v>
      </c>
      <c r="G30" s="29">
        <v>0</v>
      </c>
      <c r="H30" s="29">
        <v>4.67749997</v>
      </c>
      <c r="I30" s="29">
        <v>17.163122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2.38543912</v>
      </c>
      <c r="S30" s="29">
        <v>0.03394235</v>
      </c>
      <c r="T30" s="29">
        <v>0</v>
      </c>
      <c r="U30" s="29">
        <v>0</v>
      </c>
      <c r="V30" s="29">
        <v>0.04499656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40.01253102</v>
      </c>
      <c r="AW30" s="29">
        <v>3.32927598</v>
      </c>
      <c r="AX30" s="29">
        <v>0</v>
      </c>
      <c r="AY30" s="29">
        <v>0</v>
      </c>
      <c r="AZ30" s="29">
        <v>2.79242363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9.07853293</v>
      </c>
      <c r="BG30" s="34">
        <v>0.25069804</v>
      </c>
      <c r="BH30" s="29">
        <v>0</v>
      </c>
      <c r="BI30" s="29">
        <v>0</v>
      </c>
      <c r="BJ30" s="29">
        <v>0.17545628</v>
      </c>
      <c r="BK30" s="30">
        <v>80.97653452</v>
      </c>
    </row>
    <row r="31" spans="1:63" ht="12.75">
      <c r="A31" s="16" t="s">
        <v>39</v>
      </c>
      <c r="B31" s="20" t="s">
        <v>14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</row>
    <row r="32" spans="1:63" ht="12.75">
      <c r="A32" s="16"/>
      <c r="B32" s="21" t="s">
        <v>63</v>
      </c>
      <c r="C32" s="35">
        <v>0</v>
      </c>
      <c r="D32" s="35">
        <v>0.35185494</v>
      </c>
      <c r="E32" s="35">
        <v>0</v>
      </c>
      <c r="F32" s="35">
        <v>0</v>
      </c>
      <c r="G32" s="35">
        <v>0</v>
      </c>
      <c r="H32" s="35">
        <v>0.33520882</v>
      </c>
      <c r="I32" s="35">
        <v>0.04752939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0.1513116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12.63299967</v>
      </c>
      <c r="AW32" s="35">
        <v>5.50173893</v>
      </c>
      <c r="AX32" s="35">
        <v>0</v>
      </c>
      <c r="AY32" s="35">
        <v>0</v>
      </c>
      <c r="AZ32" s="35">
        <v>1.95787723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9.45321421</v>
      </c>
      <c r="BG32" s="35">
        <v>0.99812211</v>
      </c>
      <c r="BH32" s="35">
        <v>0</v>
      </c>
      <c r="BI32" s="35">
        <v>0</v>
      </c>
      <c r="BJ32" s="35">
        <v>0.07348672</v>
      </c>
      <c r="BK32" s="35">
        <v>31.50334362</v>
      </c>
    </row>
    <row r="33" spans="1:63" ht="12.75">
      <c r="A33" s="16"/>
      <c r="B33" s="21" t="s">
        <v>62</v>
      </c>
      <c r="C33" s="35">
        <v>0</v>
      </c>
      <c r="D33" s="35">
        <v>0.53668948</v>
      </c>
      <c r="E33" s="35">
        <v>0</v>
      </c>
      <c r="F33" s="35">
        <v>0</v>
      </c>
      <c r="G33" s="35">
        <v>0</v>
      </c>
      <c r="H33" s="35">
        <v>1.04046525</v>
      </c>
      <c r="I33" s="35">
        <v>0.06515401</v>
      </c>
      <c r="J33" s="35">
        <v>0</v>
      </c>
      <c r="K33" s="35">
        <v>0</v>
      </c>
      <c r="L33" s="35">
        <v>0.19039223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0.28300701</v>
      </c>
      <c r="S33" s="35">
        <v>0.00018425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41.25393597</v>
      </c>
      <c r="AW33" s="35">
        <v>1.79452412</v>
      </c>
      <c r="AX33" s="35">
        <v>0.00135766</v>
      </c>
      <c r="AY33" s="35">
        <v>0</v>
      </c>
      <c r="AZ33" s="35">
        <v>5.15783861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22.60369355</v>
      </c>
      <c r="BG33" s="35">
        <v>0.12894446</v>
      </c>
      <c r="BH33" s="35">
        <v>0</v>
      </c>
      <c r="BI33" s="35">
        <v>0</v>
      </c>
      <c r="BJ33" s="35">
        <v>0.36790329</v>
      </c>
      <c r="BK33" s="35">
        <v>73.42408989</v>
      </c>
    </row>
    <row r="34" spans="1:63" ht="12.75">
      <c r="A34" s="16"/>
      <c r="B34" s="21" t="s">
        <v>59</v>
      </c>
      <c r="C34" s="35">
        <v>0</v>
      </c>
      <c r="D34" s="35">
        <v>0.38491894</v>
      </c>
      <c r="E34" s="35">
        <v>0</v>
      </c>
      <c r="F34" s="35">
        <v>0</v>
      </c>
      <c r="G34" s="35">
        <v>0</v>
      </c>
      <c r="H34" s="35">
        <v>8.16372272</v>
      </c>
      <c r="I34" s="35">
        <v>0.14377407</v>
      </c>
      <c r="J34" s="35">
        <v>0</v>
      </c>
      <c r="K34" s="35">
        <v>0</v>
      </c>
      <c r="L34" s="35">
        <v>4.22715349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4.39848794</v>
      </c>
      <c r="S34" s="35">
        <v>0.05287951</v>
      </c>
      <c r="T34" s="35">
        <v>0</v>
      </c>
      <c r="U34" s="35">
        <v>0</v>
      </c>
      <c r="V34" s="35">
        <v>0.25142665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28.59218623</v>
      </c>
      <c r="AW34" s="35">
        <v>1.05283833</v>
      </c>
      <c r="AX34" s="35">
        <v>0</v>
      </c>
      <c r="AY34" s="35">
        <v>0</v>
      </c>
      <c r="AZ34" s="35">
        <v>7.54270478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6.44943458</v>
      </c>
      <c r="BG34" s="35">
        <v>0.24298664</v>
      </c>
      <c r="BH34" s="35">
        <v>0</v>
      </c>
      <c r="BI34" s="35">
        <v>0</v>
      </c>
      <c r="BJ34" s="35">
        <v>0.54981043</v>
      </c>
      <c r="BK34" s="35">
        <v>62.05232431</v>
      </c>
    </row>
    <row r="35" spans="1:63" ht="12.75">
      <c r="A35" s="16"/>
      <c r="B35" s="21" t="s">
        <v>60</v>
      </c>
      <c r="C35" s="35">
        <v>0</v>
      </c>
      <c r="D35" s="35">
        <v>0.14340672</v>
      </c>
      <c r="E35" s="35">
        <v>0</v>
      </c>
      <c r="F35" s="35">
        <v>0</v>
      </c>
      <c r="G35" s="35">
        <v>0</v>
      </c>
      <c r="H35" s="35">
        <v>0.63636254</v>
      </c>
      <c r="I35" s="35">
        <v>0.00115137</v>
      </c>
      <c r="J35" s="35">
        <v>0</v>
      </c>
      <c r="K35" s="35">
        <v>0</v>
      </c>
      <c r="L35" s="35">
        <v>0.00494776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0.14445411</v>
      </c>
      <c r="S35" s="35">
        <v>0</v>
      </c>
      <c r="T35" s="35">
        <v>0</v>
      </c>
      <c r="U35" s="35">
        <v>0</v>
      </c>
      <c r="V35" s="35">
        <v>0.00333672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2.74934784</v>
      </c>
      <c r="AW35" s="35">
        <v>0.13526456</v>
      </c>
      <c r="AX35" s="35">
        <v>0</v>
      </c>
      <c r="AY35" s="35">
        <v>0</v>
      </c>
      <c r="AZ35" s="35">
        <v>0.43003623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0.78992233</v>
      </c>
      <c r="BG35" s="35">
        <v>0.03656033</v>
      </c>
      <c r="BH35" s="35">
        <v>0</v>
      </c>
      <c r="BI35" s="35">
        <v>0</v>
      </c>
      <c r="BJ35" s="35">
        <v>0.01749118</v>
      </c>
      <c r="BK35" s="35">
        <v>5.09228169</v>
      </c>
    </row>
    <row r="36" spans="1:63" ht="12.75">
      <c r="A36" s="16"/>
      <c r="B36" s="21" t="s">
        <v>61</v>
      </c>
      <c r="C36" s="35">
        <v>0</v>
      </c>
      <c r="D36" s="35">
        <v>0.01020024</v>
      </c>
      <c r="E36" s="35">
        <v>0</v>
      </c>
      <c r="F36" s="35">
        <v>0</v>
      </c>
      <c r="G36" s="35">
        <v>0</v>
      </c>
      <c r="H36" s="35">
        <v>0.29248322</v>
      </c>
      <c r="I36" s="35">
        <v>0.00858731</v>
      </c>
      <c r="J36" s="35">
        <v>0</v>
      </c>
      <c r="K36" s="35">
        <v>0</v>
      </c>
      <c r="L36" s="35">
        <v>0.09284464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0.20074876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0.57406384</v>
      </c>
      <c r="AW36" s="35">
        <v>0.02015468</v>
      </c>
      <c r="AX36" s="35">
        <v>0</v>
      </c>
      <c r="AY36" s="35">
        <v>0</v>
      </c>
      <c r="AZ36" s="35">
        <v>0.24065676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0.07443264</v>
      </c>
      <c r="BG36" s="35">
        <v>0</v>
      </c>
      <c r="BH36" s="35">
        <v>0</v>
      </c>
      <c r="BI36" s="35">
        <v>0</v>
      </c>
      <c r="BJ36" s="35">
        <v>0</v>
      </c>
      <c r="BK36" s="35">
        <v>1.5141721</v>
      </c>
    </row>
    <row r="37" spans="1:63" ht="12.75">
      <c r="A37" s="16"/>
      <c r="B37" s="21" t="s">
        <v>69</v>
      </c>
      <c r="C37" s="35">
        <v>0</v>
      </c>
      <c r="D37" s="35">
        <v>0.77815047</v>
      </c>
      <c r="E37" s="35">
        <v>0</v>
      </c>
      <c r="F37" s="35">
        <v>0</v>
      </c>
      <c r="G37" s="35">
        <v>0</v>
      </c>
      <c r="H37" s="35">
        <v>0.74397339</v>
      </c>
      <c r="I37" s="35">
        <v>17.41616066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0.26394963</v>
      </c>
      <c r="S37" s="35">
        <v>0.00136084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143.92525468</v>
      </c>
      <c r="AW37" s="35">
        <v>2.97953731</v>
      </c>
      <c r="AX37" s="35">
        <v>0</v>
      </c>
      <c r="AY37" s="35">
        <v>0</v>
      </c>
      <c r="AZ37" s="35">
        <v>4.06867787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83.72949466</v>
      </c>
      <c r="BG37" s="35">
        <v>0.46417171</v>
      </c>
      <c r="BH37" s="35">
        <v>0</v>
      </c>
      <c r="BI37" s="35">
        <v>0</v>
      </c>
      <c r="BJ37" s="35">
        <v>0.16975495</v>
      </c>
      <c r="BK37" s="35">
        <v>254.54048618</v>
      </c>
    </row>
    <row r="38" spans="1:63" ht="12.75">
      <c r="A38" s="16"/>
      <c r="B38" s="21" t="s">
        <v>58</v>
      </c>
      <c r="C38" s="35">
        <v>0</v>
      </c>
      <c r="D38" s="35">
        <v>0.14954867</v>
      </c>
      <c r="E38" s="35">
        <v>0</v>
      </c>
      <c r="F38" s="35">
        <v>0</v>
      </c>
      <c r="G38" s="35">
        <v>0</v>
      </c>
      <c r="H38" s="35">
        <v>0.9972545</v>
      </c>
      <c r="I38" s="35">
        <v>0.0225549</v>
      </c>
      <c r="J38" s="35">
        <v>0</v>
      </c>
      <c r="K38" s="35">
        <v>0</v>
      </c>
      <c r="L38" s="35">
        <v>0.36240169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0.6376264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4.3321957</v>
      </c>
      <c r="AW38" s="35">
        <v>0.05503348</v>
      </c>
      <c r="AX38" s="35">
        <v>0</v>
      </c>
      <c r="AY38" s="35">
        <v>0</v>
      </c>
      <c r="AZ38" s="35">
        <v>1.14813308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1.56975271</v>
      </c>
      <c r="BG38" s="35">
        <v>0.01717867</v>
      </c>
      <c r="BH38" s="35">
        <v>0</v>
      </c>
      <c r="BI38" s="35">
        <v>0</v>
      </c>
      <c r="BJ38" s="35">
        <v>0.0034024</v>
      </c>
      <c r="BK38" s="35">
        <v>9.29508221</v>
      </c>
    </row>
    <row r="39" spans="1:63" ht="12.75">
      <c r="A39" s="16"/>
      <c r="B39" s="22" t="s">
        <v>48</v>
      </c>
      <c r="C39" s="29">
        <v>0</v>
      </c>
      <c r="D39" s="29">
        <v>2.3547694600000004</v>
      </c>
      <c r="E39" s="29">
        <v>0</v>
      </c>
      <c r="F39" s="29">
        <v>0</v>
      </c>
      <c r="G39" s="29">
        <v>0</v>
      </c>
      <c r="H39" s="29">
        <v>12.209470440000002</v>
      </c>
      <c r="I39" s="29">
        <v>17.704911709999998</v>
      </c>
      <c r="J39" s="29">
        <v>0</v>
      </c>
      <c r="K39" s="29">
        <v>0</v>
      </c>
      <c r="L39" s="29">
        <v>4.87773981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6.07958545</v>
      </c>
      <c r="S39" s="29">
        <v>0.0544246</v>
      </c>
      <c r="T39" s="29">
        <v>0</v>
      </c>
      <c r="U39" s="29">
        <v>0</v>
      </c>
      <c r="V39" s="29">
        <v>0.25476337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234.05998393</v>
      </c>
      <c r="AW39" s="29">
        <v>11.53909141</v>
      </c>
      <c r="AX39" s="29">
        <v>0.00135766</v>
      </c>
      <c r="AY39" s="29">
        <v>0</v>
      </c>
      <c r="AZ39" s="29">
        <v>20.545924560000003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124.66994468</v>
      </c>
      <c r="BG39" s="29">
        <v>1.88796392</v>
      </c>
      <c r="BH39" s="29">
        <v>0</v>
      </c>
      <c r="BI39" s="29">
        <v>0</v>
      </c>
      <c r="BJ39" s="29">
        <v>1.1818489699999999</v>
      </c>
      <c r="BK39" s="29">
        <v>437.42177999999996</v>
      </c>
    </row>
    <row r="40" spans="1:63" ht="12.75">
      <c r="A40" s="16"/>
      <c r="B40" s="22" t="s">
        <v>46</v>
      </c>
      <c r="C40" s="29">
        <v>0</v>
      </c>
      <c r="D40" s="29">
        <v>3.3873861200000004</v>
      </c>
      <c r="E40" s="29">
        <v>0</v>
      </c>
      <c r="F40" s="29">
        <v>0</v>
      </c>
      <c r="G40" s="29">
        <v>0</v>
      </c>
      <c r="H40" s="29">
        <v>16.886970410000004</v>
      </c>
      <c r="I40" s="29">
        <v>34.86803371</v>
      </c>
      <c r="J40" s="29">
        <v>0</v>
      </c>
      <c r="K40" s="29">
        <v>0</v>
      </c>
      <c r="L40" s="29">
        <v>4.87773981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8.46502457</v>
      </c>
      <c r="S40" s="29">
        <v>0.08836695</v>
      </c>
      <c r="T40" s="29">
        <v>0</v>
      </c>
      <c r="U40" s="29">
        <v>0</v>
      </c>
      <c r="V40" s="29">
        <v>0.29975993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274.07251494999997</v>
      </c>
      <c r="AW40" s="29">
        <v>14.86836739</v>
      </c>
      <c r="AX40" s="29">
        <v>0.00135766</v>
      </c>
      <c r="AY40" s="29">
        <v>0</v>
      </c>
      <c r="AZ40" s="29">
        <v>23.338348190000005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133.74847761</v>
      </c>
      <c r="BG40" s="29">
        <v>2.13866196</v>
      </c>
      <c r="BH40" s="29">
        <v>0</v>
      </c>
      <c r="BI40" s="29">
        <v>0</v>
      </c>
      <c r="BJ40" s="29">
        <v>1.3573052499999998</v>
      </c>
      <c r="BK40" s="30">
        <v>518.39831452</v>
      </c>
    </row>
    <row r="41" spans="1:63" ht="3" customHeight="1">
      <c r="A41" s="16"/>
      <c r="B41" s="2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1:63" ht="12.75">
      <c r="A42" s="16" t="s">
        <v>15</v>
      </c>
      <c r="B42" s="19" t="s">
        <v>8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1:63" ht="12.75">
      <c r="A43" s="16" t="s">
        <v>38</v>
      </c>
      <c r="B43" s="20" t="s">
        <v>16</v>
      </c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16" t="s">
        <v>4</v>
      </c>
      <c r="B47" s="19" t="s">
        <v>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16" t="s">
        <v>38</v>
      </c>
      <c r="B48" s="20" t="s">
        <v>17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16" t="s">
        <v>19</v>
      </c>
      <c r="B56" s="19" t="s">
        <v>20</v>
      </c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1:63" ht="12.75">
      <c r="A57" s="16" t="s">
        <v>38</v>
      </c>
      <c r="B57" s="20" t="s">
        <v>21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2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16"/>
      <c r="B61" s="25" t="s">
        <v>55</v>
      </c>
      <c r="C61" s="33">
        <f>+C25+C40+C45+C54+C59</f>
        <v>0</v>
      </c>
      <c r="D61" s="33">
        <f aca="true" t="shared" si="9" ref="D61:BJ61">+D25+D40+D45+D54+D59</f>
        <v>3.3873861200000004</v>
      </c>
      <c r="E61" s="33">
        <f t="shared" si="9"/>
        <v>0</v>
      </c>
      <c r="F61" s="33">
        <f t="shared" si="9"/>
        <v>0</v>
      </c>
      <c r="G61" s="33">
        <f t="shared" si="9"/>
        <v>0</v>
      </c>
      <c r="H61" s="33">
        <f t="shared" si="9"/>
        <v>16.886970410000004</v>
      </c>
      <c r="I61" s="33">
        <f t="shared" si="9"/>
        <v>34.86803371</v>
      </c>
      <c r="J61" s="33">
        <f t="shared" si="9"/>
        <v>0</v>
      </c>
      <c r="K61" s="33">
        <f t="shared" si="9"/>
        <v>0</v>
      </c>
      <c r="L61" s="33">
        <f t="shared" si="9"/>
        <v>4.87773981</v>
      </c>
      <c r="M61" s="33">
        <f t="shared" si="9"/>
        <v>0</v>
      </c>
      <c r="N61" s="33">
        <f t="shared" si="9"/>
        <v>0</v>
      </c>
      <c r="O61" s="33">
        <f t="shared" si="9"/>
        <v>0</v>
      </c>
      <c r="P61" s="33">
        <f t="shared" si="9"/>
        <v>0</v>
      </c>
      <c r="Q61" s="33">
        <f t="shared" si="9"/>
        <v>0</v>
      </c>
      <c r="R61" s="33">
        <f t="shared" si="9"/>
        <v>8.46502457</v>
      </c>
      <c r="S61" s="33">
        <f t="shared" si="9"/>
        <v>0.08836695</v>
      </c>
      <c r="T61" s="33">
        <f t="shared" si="9"/>
        <v>0</v>
      </c>
      <c r="U61" s="33">
        <f t="shared" si="9"/>
        <v>0</v>
      </c>
      <c r="V61" s="33">
        <f t="shared" si="9"/>
        <v>0.29975993</v>
      </c>
      <c r="W61" s="33">
        <f t="shared" si="9"/>
        <v>0</v>
      </c>
      <c r="X61" s="33">
        <f t="shared" si="9"/>
        <v>0</v>
      </c>
      <c r="Y61" s="33">
        <f t="shared" si="9"/>
        <v>0</v>
      </c>
      <c r="Z61" s="33">
        <f t="shared" si="9"/>
        <v>0</v>
      </c>
      <c r="AA61" s="33">
        <f t="shared" si="9"/>
        <v>0</v>
      </c>
      <c r="AB61" s="33">
        <f t="shared" si="9"/>
        <v>0</v>
      </c>
      <c r="AC61" s="33">
        <f t="shared" si="9"/>
        <v>0</v>
      </c>
      <c r="AD61" s="33">
        <f t="shared" si="9"/>
        <v>0</v>
      </c>
      <c r="AE61" s="33">
        <f t="shared" si="9"/>
        <v>0</v>
      </c>
      <c r="AF61" s="33">
        <f t="shared" si="9"/>
        <v>0</v>
      </c>
      <c r="AG61" s="33">
        <f t="shared" si="9"/>
        <v>0</v>
      </c>
      <c r="AH61" s="33">
        <f t="shared" si="9"/>
        <v>0</v>
      </c>
      <c r="AI61" s="33">
        <f t="shared" si="9"/>
        <v>0</v>
      </c>
      <c r="AJ61" s="33">
        <f t="shared" si="9"/>
        <v>0</v>
      </c>
      <c r="AK61" s="33">
        <f t="shared" si="9"/>
        <v>0</v>
      </c>
      <c r="AL61" s="33">
        <f t="shared" si="9"/>
        <v>0</v>
      </c>
      <c r="AM61" s="33">
        <f t="shared" si="9"/>
        <v>0</v>
      </c>
      <c r="AN61" s="33">
        <f t="shared" si="9"/>
        <v>0</v>
      </c>
      <c r="AO61" s="33">
        <f t="shared" si="9"/>
        <v>0</v>
      </c>
      <c r="AP61" s="33">
        <f t="shared" si="9"/>
        <v>0</v>
      </c>
      <c r="AQ61" s="33">
        <f t="shared" si="9"/>
        <v>0</v>
      </c>
      <c r="AR61" s="33">
        <f t="shared" si="9"/>
        <v>0</v>
      </c>
      <c r="AS61" s="33">
        <f t="shared" si="9"/>
        <v>0</v>
      </c>
      <c r="AT61" s="33">
        <f t="shared" si="9"/>
        <v>0</v>
      </c>
      <c r="AU61" s="33">
        <f t="shared" si="9"/>
        <v>0</v>
      </c>
      <c r="AV61" s="33">
        <f t="shared" si="9"/>
        <v>274.07251494999997</v>
      </c>
      <c r="AW61" s="33">
        <f t="shared" si="9"/>
        <v>14.86836739</v>
      </c>
      <c r="AX61" s="33">
        <f t="shared" si="9"/>
        <v>0.00135766</v>
      </c>
      <c r="AY61" s="33">
        <f t="shared" si="9"/>
        <v>0</v>
      </c>
      <c r="AZ61" s="33">
        <f t="shared" si="9"/>
        <v>23.338348190000005</v>
      </c>
      <c r="BA61" s="33">
        <f t="shared" si="9"/>
        <v>0</v>
      </c>
      <c r="BB61" s="33">
        <f t="shared" si="9"/>
        <v>0</v>
      </c>
      <c r="BC61" s="33">
        <f t="shared" si="9"/>
        <v>0</v>
      </c>
      <c r="BD61" s="33">
        <f t="shared" si="9"/>
        <v>0</v>
      </c>
      <c r="BE61" s="33">
        <f t="shared" si="9"/>
        <v>0</v>
      </c>
      <c r="BF61" s="33">
        <f t="shared" si="9"/>
        <v>133.74847761</v>
      </c>
      <c r="BG61" s="33">
        <f t="shared" si="9"/>
        <v>2.13866196</v>
      </c>
      <c r="BH61" s="33">
        <f t="shared" si="9"/>
        <v>0</v>
      </c>
      <c r="BI61" s="33">
        <f t="shared" si="9"/>
        <v>0</v>
      </c>
      <c r="BJ61" s="33">
        <f t="shared" si="9"/>
        <v>1.3573052499999998</v>
      </c>
      <c r="BK61" s="72">
        <f>SUM(C61:BJ61)</f>
        <v>518.39831451</v>
      </c>
    </row>
    <row r="62" spans="1:63" ht="4.5" customHeight="1">
      <c r="A62" s="16"/>
      <c r="B62" s="25"/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</row>
    <row r="63" spans="1:63" ht="14.25" customHeight="1">
      <c r="A63" s="16" t="s">
        <v>5</v>
      </c>
      <c r="B63" s="26" t="s">
        <v>23</v>
      </c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65</v>
      </c>
      <c r="L67" s="17" t="s">
        <v>36</v>
      </c>
    </row>
    <row r="68" spans="1:12" ht="12.75">
      <c r="A68" s="4"/>
      <c r="B68" s="4" t="s">
        <v>67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YASHPAL SHARMA</cp:lastModifiedBy>
  <cp:lastPrinted>2014-03-24T10:58:12Z</cp:lastPrinted>
  <dcterms:created xsi:type="dcterms:W3CDTF">2014-01-06T04:43:23Z</dcterms:created>
  <dcterms:modified xsi:type="dcterms:W3CDTF">2021-07-09T09:46:42Z</dcterms:modified>
  <cp:category/>
  <cp:version/>
  <cp:contentType/>
  <cp:contentStatus/>
</cp:coreProperties>
</file>