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defaultThemeVersion="124226"/>
  <bookViews>
    <workbookView xWindow="-120" yWindow="-120" windowWidth="20730" windowHeight="11760"/>
  </bookViews>
  <sheets>
    <sheet name="Half Yearly Financial" sheetId="1" r:id="rId1"/>
    <sheet name="Notes" sheetId="2" r:id="rId2"/>
    <sheet name="Annexure 1" sheetId="3" r:id="rId3"/>
    <sheet name="Annexure 2 " sheetId="4" r:id="rId4"/>
    <sheet name="Annexure 3" sheetId="5" r:id="rId5"/>
    <sheet name="Dividend" sheetId="7" state="hidden" r:id="rId6"/>
    <sheet name="Risk-o-Meter" sheetId="8" r:id="rId7"/>
  </sheets>
  <definedNames>
    <definedName name="_xlnm._FilterDatabase" localSheetId="5" hidden="1">Dividend!$A$6:$M$160</definedName>
    <definedName name="_xlnm._FilterDatabase" localSheetId="0" hidden="1">'Half Yearly Financial'!$C$6:$M$160</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9" i="1"/>
  <c r="L89"/>
  <c r="K89"/>
  <c r="J89"/>
  <c r="I89"/>
  <c r="H89"/>
  <c r="G89"/>
  <c r="F89"/>
  <c r="M78"/>
  <c r="L78"/>
  <c r="K78"/>
  <c r="J78"/>
  <c r="I78"/>
  <c r="H78"/>
  <c r="G78"/>
  <c r="F78"/>
  <c r="G31" i="2"/>
  <c r="G28"/>
  <c r="F27"/>
  <c r="F30" s="1"/>
  <c r="F32" s="1"/>
  <c r="E27"/>
  <c r="E30" s="1"/>
  <c r="E32" s="1"/>
  <c r="D27"/>
  <c r="D30" s="1"/>
  <c r="C27"/>
  <c r="G27" s="1"/>
  <c r="G26"/>
  <c r="G25"/>
  <c r="G24"/>
  <c r="A5"/>
  <c r="A7" l="1"/>
  <c r="C30"/>
  <c r="C32" s="1"/>
  <c r="D32"/>
  <c r="A11" l="1"/>
  <c r="G30"/>
  <c r="G32" s="1"/>
  <c r="A9"/>
  <c r="A13" l="1"/>
  <c r="A15" s="1"/>
  <c r="A17" l="1"/>
  <c r="A19" l="1"/>
  <c r="A21" l="1"/>
  <c r="A160" i="7"/>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37" i="2" l="1"/>
  <c r="A39" s="1"/>
  <c r="A7" i="7"/>
  <c r="A41" i="2" l="1"/>
  <c r="A43" s="1"/>
  <c r="A45" s="1"/>
  <c r="A47" s="1"/>
  <c r="A49" s="1"/>
  <c r="A51" s="1"/>
</calcChain>
</file>

<file path=xl/sharedStrings.xml><?xml version="1.0" encoding="utf-8"?>
<sst xmlns="http://schemas.openxmlformats.org/spreadsheetml/2006/main" count="2366" uniqueCount="298">
  <si>
    <t xml:space="preserve"> </t>
  </si>
  <si>
    <t xml:space="preserve">TAURUS MUTUAL FUND </t>
  </si>
  <si>
    <t>Equity</t>
  </si>
  <si>
    <t>S.No.</t>
  </si>
  <si>
    <t>Particulars</t>
  </si>
  <si>
    <t>Scheme Name</t>
  </si>
  <si>
    <t>Taurus Liquid Fund</t>
  </si>
  <si>
    <t>Taurus Tax Shield</t>
  </si>
  <si>
    <t>Taurus Discovery (Midcap) Fund</t>
  </si>
  <si>
    <t>Taurus Ethical Fund</t>
  </si>
  <si>
    <t>Taurus Largecap Equity Fund</t>
  </si>
  <si>
    <t>Taurus Banking &amp; Financial Services Fund</t>
  </si>
  <si>
    <t>Taurus Infrastructure Fund</t>
  </si>
  <si>
    <t>Taurus Nifty Index Fund</t>
  </si>
  <si>
    <t>Period</t>
  </si>
  <si>
    <t>Unit Capital at the beginning of the half year period</t>
  </si>
  <si>
    <t>(Rs. In Crores)</t>
  </si>
  <si>
    <t>Unit Capital at the end of the period</t>
  </si>
  <si>
    <t>Reserves &amp; Surplus</t>
  </si>
  <si>
    <t>Total Net Assets at the beginning of the half year period</t>
  </si>
  <si>
    <t>Total Net Assets at the end of the period</t>
  </si>
  <si>
    <t>(Rs.)</t>
  </si>
  <si>
    <t>Regular Plan Growth Option</t>
  </si>
  <si>
    <t>N.A.</t>
  </si>
  <si>
    <t>Regular Plan Dividend Option</t>
  </si>
  <si>
    <t>Regular Plan Bonus Option ##</t>
  </si>
  <si>
    <t>Regular Plan Retail Growth Option ##</t>
  </si>
  <si>
    <t>Regular Plan Retail Daily Dividend Reinvestment Option ##</t>
  </si>
  <si>
    <t>Regular Plan Super Institutional Growth Option</t>
  </si>
  <si>
    <t>Regular Plan Super Institutional Daily Dividend Reinvestment Option</t>
  </si>
  <si>
    <t>Regular Plan Super Institutional Weekly Dividend Reinvestment Option</t>
  </si>
  <si>
    <t>Direct Plan Growth Option</t>
  </si>
  <si>
    <t>Direct Plan Dividend Option</t>
  </si>
  <si>
    <t>Direct Plan Bonus Option ##</t>
  </si>
  <si>
    <t>Direct Plan Super Institutional Growth Option</t>
  </si>
  <si>
    <t>Direct Plan Super Institutional Daily Dividend Reinvestment Option</t>
  </si>
  <si>
    <t>Direct Plan Super Institutional Weekly Dividend Reinvestment Option</t>
  </si>
  <si>
    <t>Unclaimed Redemption and Dividend Plan ~~</t>
  </si>
  <si>
    <t>NAV at the end of the period</t>
  </si>
  <si>
    <t>Dividend paid per unit during the half year</t>
  </si>
  <si>
    <t>Regular Plan Dividend Option - Individual</t>
  </si>
  <si>
    <t>Regular Plan Dividend Option - Non Individual</t>
  </si>
  <si>
    <t>Direct Plan Dividend Option - Individual</t>
  </si>
  <si>
    <t>Direct Plan Dividend Option - Non Individual</t>
  </si>
  <si>
    <t>Regular Plan Retail Daily Dividend Reinvestment Option - Individual ##</t>
  </si>
  <si>
    <t>Regular Plan Retail Daily Dividend Reinvestment Option - Non Individual ##</t>
  </si>
  <si>
    <t>Regular Plan Super Institutional Daily Dividend Reinvestment Option - Individual</t>
  </si>
  <si>
    <t>Regular Plan Super Institutional Daily Dividend Reinvestment Option - Non Individual</t>
  </si>
  <si>
    <t>Regular Plan Super Institutional Weekly Dividend Reinvestment Option - Individual</t>
  </si>
  <si>
    <t>Regular Plan Super Institutional Weekly Dividend Reinvestment Option - Non Individual</t>
  </si>
  <si>
    <t>Direct Plan Super Institutional Daily Dividend Reinvestment Option - Individual</t>
  </si>
  <si>
    <t>Direct Plan Super Institutional Daily Dividend Reinvestment Option - Non Individual</t>
  </si>
  <si>
    <t>Direct Plan Super Institutional Weekly Dividend Reinvestment Option - Individual</t>
  </si>
  <si>
    <t>Direct Plan Super Institutional Weekly Dividend Reinvestment Option - Non Individual</t>
  </si>
  <si>
    <t>Income</t>
  </si>
  <si>
    <t>Dividend</t>
  </si>
  <si>
    <t>Interest</t>
  </si>
  <si>
    <t>Profit/(Loss) on sale /redemption of investments (other than inter scheme transfer/sale)</t>
  </si>
  <si>
    <t>Profit/(Loss) on inter scheme transfer/sale of investments</t>
  </si>
  <si>
    <t>Other income ^</t>
  </si>
  <si>
    <t>Total Income (5.1 to 5.5)</t>
  </si>
  <si>
    <t>Expenses</t>
  </si>
  <si>
    <t>Management Fees (Exclusive of GST)</t>
  </si>
  <si>
    <t>Total Recurring Expenses (including 6.1 and 6.2) (Inclusive of GST on Management Fees)</t>
  </si>
  <si>
    <t xml:space="preserve">Percentage of Management Fees to daily average net assets (annualised) 
(Exclusive of GST) </t>
  </si>
  <si>
    <t>(%)</t>
  </si>
  <si>
    <t>Regular Plan</t>
  </si>
  <si>
    <t>Direct Plan</t>
  </si>
  <si>
    <t>Regular Plan Super Institutional</t>
  </si>
  <si>
    <t>Direct Plan Super Institutional</t>
  </si>
  <si>
    <t>Regular Plan Retail ##</t>
  </si>
  <si>
    <t>Returns during the half year</t>
  </si>
  <si>
    <t>Regular Plan Retail Growth Option</t>
  </si>
  <si>
    <t>Benchmark</t>
  </si>
  <si>
    <t>Compounded Annualised yield in case of schemes in existence for more</t>
  </si>
  <si>
    <t>than 1 year and its comparison with benchmark yield *</t>
  </si>
  <si>
    <t>i)</t>
  </si>
  <si>
    <t>Last 1 year</t>
  </si>
  <si>
    <t>ii)</t>
  </si>
  <si>
    <t>Last 3 Years</t>
  </si>
  <si>
    <t>iii)</t>
  </si>
  <si>
    <t>Last 5 years</t>
  </si>
  <si>
    <t>iv)</t>
  </si>
  <si>
    <t>Since launch of the scheme</t>
  </si>
  <si>
    <t>Date of launch of scheme</t>
  </si>
  <si>
    <t>Date of launch of scheme - Direct Plan</t>
  </si>
  <si>
    <t>Benchmark Index</t>
  </si>
  <si>
    <t>S&amp;P BSE 500 TRI</t>
  </si>
  <si>
    <t>S&amp;P BSE 100 TRI</t>
  </si>
  <si>
    <t>Provision for Doubtful Income/Debts (including overdue debentures)</t>
  </si>
  <si>
    <t>Provision for Doubtful Investments during the half year period</t>
  </si>
  <si>
    <t>Payments to associate/group companies</t>
  </si>
  <si>
    <t>Investments made in associate/ group companies</t>
  </si>
  <si>
    <t>*</t>
  </si>
  <si>
    <t>Compounded Annualised Yield/Returns are based on the Net Asset Value of Growth Plan of the respective Scheme.</t>
  </si>
  <si>
    <t>Amount less than Rs. 0.005 Crore.</t>
  </si>
  <si>
    <t>##</t>
  </si>
  <si>
    <t>Plan/Option has been discontinued for further subscription</t>
  </si>
  <si>
    <t>^</t>
  </si>
  <si>
    <t>Other income is inclusive of Load Income.</t>
  </si>
  <si>
    <t>Not Applicable</t>
  </si>
  <si>
    <t>During the half year, there is no change in the accounting policy.</t>
  </si>
  <si>
    <t>During the half year, none of the schemes of the Fund subscribed to any issues lead managed by associate companies or any issue of debt or equity on private placement basis where the sponsor or its associates acted as arranger or manager.</t>
  </si>
  <si>
    <t>During the half year, none of the schemes undertook any underwriting obligations with respect to any issue of any securities of any company.</t>
  </si>
  <si>
    <r>
      <t xml:space="preserve">The details of transactions with associates in terms of Regulation 25(8) of the SEBI (Mutual Fund) Regulations, 1996 is enclosed as </t>
    </r>
    <r>
      <rPr>
        <b/>
        <sz val="11"/>
        <rFont val="Arial"/>
        <family val="2"/>
      </rPr>
      <t>Annexure 1.</t>
    </r>
  </si>
  <si>
    <r>
      <t xml:space="preserve">Investment  by the schemes in companies which have invested more than 5% of the NAV of any scheme of the Fund is enclosed as  </t>
    </r>
    <r>
      <rPr>
        <b/>
        <sz val="11"/>
        <rFont val="Arial"/>
        <family val="2"/>
      </rPr>
      <t>Annexure 2.</t>
    </r>
  </si>
  <si>
    <r>
      <t xml:space="preserve">As at the end of the half year period, none of the schemes had an exposure to derivatives of more than 10% of the Net Assets. Disclosure of derivative positions pursuant to SEBI Circular no. CIR/IMD/DF/11/2010 dated August 18, 2010 is enclosed as </t>
    </r>
    <r>
      <rPr>
        <b/>
        <sz val="11"/>
        <rFont val="Arial"/>
        <family val="2"/>
      </rPr>
      <t>Annexure 3.</t>
    </r>
  </si>
  <si>
    <t>No brokerage/commission has been paid/payable on subscription of units by the sponsor.</t>
  </si>
  <si>
    <t>The debt schemes of Taurus Mutual Fund had invested in Commercial Papers (CPs) amounting to Rs 107 crores of Ballarpur Industries Limited (“BILT”) a group company of Avantha Holding Limited ("AHL") against which full provision was made consequent to default in payment of maturity proceeds during F.Y. 2016-17. The Fund has reversed the provision for the realised amount of Rs. 35 lakhs recieved during April 2017 to June 30, 2017 in Taurus Liquid Fund. On July 18, 2017, an agreement was executed with BILT and AHL where in Rs 29.20 crores ($) excluding interest of Rs 1.45 crores which is booked under interest income was received against assignment of the defaulted CPs which has been allocated to the debt schemes of Taurus Mutual Fund based on the oustanding exposure as on that date.
Accordingly, the Fund has reversed the provision for the realised amount and apportioned the recovery proceeds in the ratio of units outstanding between continuing investors and exited investors during half year ending Sept 30, 2017 in line with methodology approved by the Board of Trustees to protect the interest of investors and based on the legal opinon taken by the Fund.</t>
  </si>
  <si>
    <t>TAURUS LIQUID FUND</t>
  </si>
  <si>
    <t>TAURUS SHORT TERM INCOME FUND</t>
  </si>
  <si>
    <t>TAURUS ULTRA SHORT TERM BOND FUND</t>
  </si>
  <si>
    <t>TAURUS DYNAMIC INCOME FUND</t>
  </si>
  <si>
    <t>Total (Rs.)</t>
  </si>
  <si>
    <t>Book Value of NPAs as on April 01, 2017</t>
  </si>
  <si>
    <t xml:space="preserve">Less: Realised during April to June 2017 </t>
  </si>
  <si>
    <t>Less: Realised through assignment of securities ($)</t>
  </si>
  <si>
    <t>Balance set aside payable to the affected investors on recovery (^)</t>
  </si>
  <si>
    <t>Less: Recovery from AHL  (*)  during  April to March 31, 2018</t>
  </si>
  <si>
    <t>Less: Recovery from AHL (*)  during March to  September 30, 2018</t>
  </si>
  <si>
    <t>Principal recovery outstanding as on September 30. 2018</t>
  </si>
  <si>
    <t xml:space="preserve"> Subsequent to assignment of these securities, book value and provision thereon has been written off from the debt schemes of Taurus Mutual Fund vide approval of Board of Trustees. In terms of agreement, AHL has agreed to pay the balance amount along with interest in a phased manner. The Boards of Trustee and AMC decided that the recovery proceeds including interest payable by AHL will be paid only to those investors who have incurred such losses (i.e. investors who have borne the marked down losses)  and accordingly, the Fund has separately set aside Rs 76.95 crores (^) payable to the affected unitholders. Out of this, the Fund has realised Rs 56.75 crores (*) upto March 31, 2019 which has been distributed to all the affected unitholders. The Fund has communicated its actions and procedures undertaken in the above matter to the SEBI.</t>
  </si>
  <si>
    <t>None of the schemes of Taurus Mutual Fund have any deferred revenue expenditure.</t>
  </si>
  <si>
    <r>
      <t xml:space="preserve">For </t>
    </r>
    <r>
      <rPr>
        <b/>
        <sz val="11"/>
        <rFont val="Arial"/>
        <family val="2"/>
      </rPr>
      <t>Taurus Investment Trust Company Limited</t>
    </r>
  </si>
  <si>
    <r>
      <t xml:space="preserve">For </t>
    </r>
    <r>
      <rPr>
        <b/>
        <sz val="11"/>
        <rFont val="Arial"/>
        <family val="2"/>
      </rPr>
      <t>Taurus Asset  Management  Company  Limited</t>
    </r>
  </si>
  <si>
    <t>Director                                                 Director</t>
  </si>
  <si>
    <t>Director</t>
  </si>
  <si>
    <t xml:space="preserve">Date: </t>
  </si>
  <si>
    <t>Chief Financial Officer</t>
  </si>
  <si>
    <t>Taurus Mutual Fund</t>
  </si>
  <si>
    <t>Details of payments to associate/group companies</t>
  </si>
  <si>
    <t>Annexure 1</t>
  </si>
  <si>
    <t>Name of associate/related parties/group companies of Sponsor/AMC</t>
  </si>
  <si>
    <t>Nature of Association/Nature of relation</t>
  </si>
  <si>
    <t>Period covered</t>
  </si>
  <si>
    <t>Value of transaction (in Rs. Cr. &amp; % of total value of transaction of the fund)</t>
  </si>
  <si>
    <t>Brokerage (Rs. Cr. &amp; % of total brokerage paid by the fund)</t>
  </si>
  <si>
    <t>Rs. Cr.</t>
  </si>
  <si>
    <t>%</t>
  </si>
  <si>
    <t>NIL</t>
  </si>
  <si>
    <t>Business Given (Rs. Cr. &amp; % of total business received by the fund)</t>
  </si>
  <si>
    <t>Commission paid(Rs. Cr. &amp; % of total commission paid by the fund)</t>
  </si>
  <si>
    <t>Karvy Brok</t>
  </si>
  <si>
    <t>Dr Note</t>
  </si>
  <si>
    <t>Total</t>
  </si>
  <si>
    <t>TAURUS MUTUAL FUND</t>
  </si>
  <si>
    <t>Disclosure under Regulation 25 (11) of SEBI (Mutual Fund) Regulations, 1996</t>
  </si>
  <si>
    <t>Annexure 2</t>
  </si>
  <si>
    <t>Investments made by the schemes of Taurus Mutual Fund in Companies or their subsidiaries that have invested more than 5% of the net assets of any scheme.</t>
  </si>
  <si>
    <t>Name of the Company</t>
  </si>
  <si>
    <t>Scheme Invested by the Company</t>
  </si>
  <si>
    <t>Investments made by the Schemes of Taurus Mutual Fund in the Company or its subsidiary</t>
  </si>
  <si>
    <t>Nil</t>
  </si>
  <si>
    <t>Disclosure for investments in derivative instruments</t>
  </si>
  <si>
    <t>Less: Recovery from AHL (*)  during September 30, 2018  to September  30,2019</t>
  </si>
  <si>
    <t>NAV at the beginning of the half year period</t>
  </si>
  <si>
    <t>Note : In case of derivative transactions end of the day position on the date of such transaction is considered as the basis to assess the nature of transaction as hedge /  non-hedge.</t>
  </si>
  <si>
    <t>TLF</t>
  </si>
  <si>
    <t>TSS</t>
  </si>
  <si>
    <t>TTS</t>
  </si>
  <si>
    <t>TDF</t>
  </si>
  <si>
    <t>TEF</t>
  </si>
  <si>
    <t>TBF</t>
  </si>
  <si>
    <t>TBFS</t>
  </si>
  <si>
    <t>TISF</t>
  </si>
  <si>
    <t>TNI</t>
  </si>
  <si>
    <t>RG</t>
  </si>
  <si>
    <t>RD</t>
  </si>
  <si>
    <t>RB</t>
  </si>
  <si>
    <t>G</t>
  </si>
  <si>
    <t>D</t>
  </si>
  <si>
    <t>SIG</t>
  </si>
  <si>
    <t>SDD</t>
  </si>
  <si>
    <t>SIW</t>
  </si>
  <si>
    <t>ZG</t>
  </si>
  <si>
    <t>ZD</t>
  </si>
  <si>
    <t>ZB</t>
  </si>
  <si>
    <t>ZDD</t>
  </si>
  <si>
    <t>ZW</t>
  </si>
  <si>
    <t>UR</t>
  </si>
  <si>
    <t>REG</t>
  </si>
  <si>
    <t>RED</t>
  </si>
  <si>
    <t>Regular</t>
  </si>
  <si>
    <t>Direct</t>
  </si>
  <si>
    <t>Retail</t>
  </si>
  <si>
    <t>TLF-G</t>
  </si>
  <si>
    <t>TUSB-REG</t>
  </si>
  <si>
    <t>TLF-SIG</t>
  </si>
  <si>
    <t>TUSB-SIG</t>
  </si>
  <si>
    <t>TLF-ZG</t>
  </si>
  <si>
    <t>TUSB-ZG</t>
  </si>
  <si>
    <t>Scheme</t>
  </si>
  <si>
    <t>Scheme Code</t>
  </si>
  <si>
    <t xml:space="preserve"> Karvy Fintech Pvt Ltd:  </t>
  </si>
  <si>
    <t>Pln</t>
  </si>
  <si>
    <t>Sch Disc</t>
  </si>
  <si>
    <t>Plan Disc</t>
  </si>
  <si>
    <t>RecordDate</t>
  </si>
  <si>
    <t>ReinvestmentDate</t>
  </si>
  <si>
    <t>Divrate</t>
  </si>
  <si>
    <t>DivPercentage</t>
  </si>
  <si>
    <t>ExDivNav</t>
  </si>
  <si>
    <t>LF</t>
  </si>
  <si>
    <t>D1</t>
  </si>
  <si>
    <t>Direct Plan Daily Dividend</t>
  </si>
  <si>
    <t>INDIVIDUAL</t>
  </si>
  <si>
    <t>NON INDIVIDUAL</t>
  </si>
  <si>
    <t>DP</t>
  </si>
  <si>
    <t>Regular Plan Daily Dividend</t>
  </si>
  <si>
    <t>SD</t>
  </si>
  <si>
    <t>Regular Plan Super Insti. Daily Dividend</t>
  </si>
  <si>
    <t>SW</t>
  </si>
  <si>
    <t>Regular Plan Super Insti. Weekly Dividend</t>
  </si>
  <si>
    <t>Plan Code</t>
  </si>
  <si>
    <t>Concatenate</t>
  </si>
  <si>
    <t>Trustee Fees</t>
  </si>
  <si>
    <t>Taurus Flexi Cap Fund</t>
  </si>
  <si>
    <t xml:space="preserve"> Fund name : 104 </t>
  </si>
  <si>
    <t xml:space="preserve"> DIV Report For the period: 01/10/2020 to 31/03/2021  </t>
  </si>
  <si>
    <t>Divstatus</t>
  </si>
  <si>
    <t>01/10/2020</t>
  </si>
  <si>
    <t>04/10/2020</t>
  </si>
  <si>
    <t>05/10/2020</t>
  </si>
  <si>
    <t>06/10/2020</t>
  </si>
  <si>
    <t>07/10/2020</t>
  </si>
  <si>
    <t>08/10/2020</t>
  </si>
  <si>
    <t>09/10/2020</t>
  </si>
  <si>
    <t>11/10/2020</t>
  </si>
  <si>
    <t>12/10/2020</t>
  </si>
  <si>
    <t>13/10/2020</t>
  </si>
  <si>
    <t>14/10/2020</t>
  </si>
  <si>
    <t>15/10/2020</t>
  </si>
  <si>
    <t>16/10/2020</t>
  </si>
  <si>
    <t>18/10/2020</t>
  </si>
  <si>
    <t>19/10/2020</t>
  </si>
  <si>
    <t>20/10/2020</t>
  </si>
  <si>
    <t>21/10/2020</t>
  </si>
  <si>
    <t>22/10/2020</t>
  </si>
  <si>
    <t>23/10/2020</t>
  </si>
  <si>
    <t>D2</t>
  </si>
  <si>
    <t>Direct Plan Weekly Dividend</t>
  </si>
  <si>
    <t>25/10/2020</t>
  </si>
  <si>
    <t>26/10/2020</t>
  </si>
  <si>
    <t>27/10/2020</t>
  </si>
  <si>
    <t>28/10/2020</t>
  </si>
  <si>
    <t>29/10/2020</t>
  </si>
  <si>
    <t>S&amp;P BSE 500 SHARIAH TRI</t>
  </si>
  <si>
    <t>S&amp;P BSE BANKEX INDEX TRI</t>
  </si>
  <si>
    <t>NIFTY INFRASTRUCTURE INDEX TRI</t>
  </si>
  <si>
    <t>NIFTY 50 TRI</t>
  </si>
  <si>
    <t>UNAUDITED HALF YEARLY  FINANCIAL RESULTS FOR THE PERIOD ENDED MARCH 31, 2022</t>
  </si>
  <si>
    <t>01/10/2021 to
31/03/2022</t>
  </si>
  <si>
    <t>Notes to Half Yearly Unaudited Financial Results for the Half Year period ended March 31, 2022:</t>
  </si>
  <si>
    <t>None of the schemes of Taurus Mutual Fund did any borrowings of more than 10% of net assets during the half year period ended on March 31, 2022.</t>
  </si>
  <si>
    <t>None of the schemes of Taurus Mutual Fund declared any bonus during the half year period ended on March 31, 2022.</t>
  </si>
  <si>
    <t>None of the schemes of Taurus Mutual Fund had any investments in foreign securities / ADRs / GDRs during the half year period ended on March 31, 2022.</t>
  </si>
  <si>
    <t>None of the schemes of Taurus Mutual Fund had any investments in repo transactions of corporate debt securities during the half year ended on March 31, 2022.</t>
  </si>
  <si>
    <t>None of the schemes of Taurus Mutual Fund had any investments in credit default swaps during the half year ended on March 31, 2022.</t>
  </si>
  <si>
    <t>The unaudited  financial results for the half year ended March 31, 2022. are available on our website www.taurusmutualfund.com</t>
  </si>
  <si>
    <t>Brokerage paid to associates/related parties/group companies of Sponsor/AMC for the half year ended March 31, 2022.</t>
  </si>
  <si>
    <t>Commission paid to associates/related parties/group companies of sponsor/AMC for the half year ended March 31, 2022.</t>
  </si>
  <si>
    <t>Aggregate cost of acquisition during the period ended 
March 31, 2022
(Rupees in Lakhs)</t>
  </si>
  <si>
    <t>Outstanding as on March 31, 2022
(Rupees in Lakhs)</t>
  </si>
  <si>
    <t>Hedging Positions through Futures as on 31st March 2022 : Nil</t>
  </si>
  <si>
    <t>Other than Hedging Positions through Futures as on 31st March 2022 : Nil</t>
  </si>
  <si>
    <t>For the period 01st October 2021 to 31st March 2022, following non-hedging transactions through futures have been squared off/expired : Nil</t>
  </si>
  <si>
    <t>For the period  01st October 2021 to 31st March 2022, hedging transactions through options which have been exercised/expired : Nil</t>
  </si>
  <si>
    <t>For the period  01st October 2021 to 31st March 2022, non-hedging transactions through options have been exercised/expired : Nil</t>
  </si>
  <si>
    <t>For the period 01st October 2021 to 31st March 2022, hedging transactions through Swaps which have been squared off/expired : Nil</t>
  </si>
  <si>
    <t>Hedging Positions through Swaps as on 31st March 2022: Nil</t>
  </si>
  <si>
    <t>Other than Hedging Positions through Options as on 31st March 2022 : Nil</t>
  </si>
  <si>
    <t>Hedging Position through Put Option as on 31st March 2022 : Nil</t>
  </si>
  <si>
    <t>The details of holdings over 25% of NAV in any scheme / plan as on March 31, 2022 are as: Nil</t>
  </si>
  <si>
    <t>October 01, 2021 - March 31, 2022</t>
  </si>
  <si>
    <t>NIFTY MIDCAP 150 TRI</t>
  </si>
  <si>
    <t>Commission</t>
  </si>
  <si>
    <t>Other Expenses</t>
  </si>
  <si>
    <t>Total Recurring expenses as a percentage of daily average net assets at plan level (annualised) Inclusive of GST on Management Fees)</t>
  </si>
  <si>
    <t>For the period 01st October 2021 to 31st March 2022, following hedging transactions through futures have been squared off/expired :Nil</t>
  </si>
  <si>
    <t>Principal recovery outstanding as on March 31, 2022</t>
  </si>
  <si>
    <t>Prasana Pathak</t>
  </si>
  <si>
    <t>Jinal Patel</t>
  </si>
  <si>
    <t>28.04.2022</t>
  </si>
  <si>
    <t>Place: Gurugram</t>
  </si>
  <si>
    <t>TTS-Risk-o-Meter &amp; Portfolio</t>
  </si>
  <si>
    <t>TNI-Risk-o-Meter &amp; Portfolio</t>
  </si>
  <si>
    <t>TBF-Risk-o-Meter &amp; Portfolio</t>
  </si>
  <si>
    <t>TISF-Risk-o-Meter &amp; Portfolio</t>
  </si>
  <si>
    <t>TSS-Risk-o-Meter &amp; Portfolio</t>
  </si>
  <si>
    <t>TEF-Risk-o-Meter &amp; Portfolio</t>
  </si>
  <si>
    <t>TDF-Risk-o-Meter &amp; Portfolio</t>
  </si>
  <si>
    <t>TBFS-Risk-o-Meter &amp; Portfolio</t>
  </si>
  <si>
    <t>Mr.R K Gupta</t>
  </si>
  <si>
    <t>Mr. Yash Kumar Sehgal</t>
  </si>
  <si>
    <t>Mr. Anil Goyal</t>
  </si>
  <si>
    <t>These results have been taken on record by the Trustees in their meeting held on 28.04.2022.</t>
  </si>
  <si>
    <t>Mr.R.P.Tulsian</t>
  </si>
  <si>
    <t>Acting Chief Executive Officer</t>
  </si>
</sst>
</file>

<file path=xl/styles.xml><?xml version="1.0" encoding="utf-8"?>
<styleSheet xmlns="http://schemas.openxmlformats.org/spreadsheetml/2006/main">
  <numFmts count="18">
    <numFmt numFmtId="164" formatCode="_(* #,##0.00_);_(* \(#,##0.00\);_(* &quot;-&quot;??_);_(@_)"/>
    <numFmt numFmtId="165" formatCode="_(* #,##0.00_);_(* \(#,##0.00\);_(* \-??_);_(@_)"/>
    <numFmt numFmtId="166" formatCode="_(* #,##0_);_(* \(#,##0\);_(* \-??_);_(@_)"/>
    <numFmt numFmtId="167" formatCode="_(\ #,##0.00_);_(\ \(#,##0.00\);_(\ \-??_);_(@_)"/>
    <numFmt numFmtId="168" formatCode="_(* #,##0.0000_);_(* \(#,##0.0000\);_(* \-??_);_(@_)"/>
    <numFmt numFmtId="169" formatCode="_(* #,##0.00000000_);_(* \(#,##0.00000000\);_(* \-??_);_(@_)"/>
    <numFmt numFmtId="170" formatCode="_(* #,##0.000000_);_(* \(#,##0.000000\);_(* \-??_);_(@_)"/>
    <numFmt numFmtId="171" formatCode="[$£-809]#,##0.00;\-[$£-809]#,##0.00"/>
    <numFmt numFmtId="172" formatCode="_(\ #,##0.00%_);_(\ \(#,##0.00%\);_(* \-??_);_(@_)"/>
    <numFmt numFmtId="173" formatCode="d\ mmm\ yy"/>
    <numFmt numFmtId="174" formatCode="\£"/>
    <numFmt numFmtId="175" formatCode="#,##0.00[$₮-450]"/>
    <numFmt numFmtId="176" formatCode="_(* #,##0_);_(* \(#,##0\);_(* &quot;-&quot;??_);_(@_)"/>
    <numFmt numFmtId="177" formatCode="mm/yy"/>
    <numFmt numFmtId="178" formatCode="_-* #,##0.00_-;\-* #,##0.00_-;_-* &quot;-&quot;??_-;_-@_-"/>
    <numFmt numFmtId="179" formatCode="_(* #,##0.00_);_(* \(#,##0.00\);_(* &quot;-&quot;_);_(* @_)"/>
    <numFmt numFmtId="180" formatCode="#,##0.0000_);\(#,##0.0000\)"/>
    <numFmt numFmtId="181" formatCode="_(* #,##0_);_(* \(#,##0\);_(* &quot;-&quot;_);_(* @_)"/>
  </numFmts>
  <fonts count="40">
    <font>
      <sz val="10"/>
      <name val="Arial"/>
      <family val="2"/>
    </font>
    <font>
      <sz val="11"/>
      <color theme="1"/>
      <name val="Calibri"/>
      <family val="2"/>
      <scheme val="minor"/>
    </font>
    <font>
      <sz val="10"/>
      <name val="Arial"/>
      <family val="2"/>
    </font>
    <font>
      <b/>
      <sz val="11"/>
      <name val="Arial"/>
      <family val="2"/>
    </font>
    <font>
      <sz val="10"/>
      <color theme="0"/>
      <name val="Arial"/>
      <family val="2"/>
    </font>
    <font>
      <b/>
      <sz val="10"/>
      <name val="Arial"/>
      <family val="2"/>
    </font>
    <font>
      <b/>
      <u/>
      <sz val="10"/>
      <name val="Arial"/>
      <family val="2"/>
    </font>
    <font>
      <sz val="10"/>
      <color theme="1"/>
      <name val="Arial"/>
      <family val="2"/>
    </font>
    <font>
      <sz val="10"/>
      <color rgb="FFFF0000"/>
      <name val="Arial"/>
      <family val="2"/>
    </font>
    <font>
      <sz val="11"/>
      <name val="Arial"/>
      <family val="2"/>
    </font>
    <font>
      <sz val="11"/>
      <color theme="1"/>
      <name val="Arial"/>
      <family val="2"/>
    </font>
    <font>
      <i/>
      <sz val="9"/>
      <name val="Arial"/>
      <family val="2"/>
    </font>
    <font>
      <b/>
      <sz val="9"/>
      <name val="Arial"/>
      <family val="2"/>
    </font>
    <font>
      <sz val="9"/>
      <name val="Arial"/>
      <family val="2"/>
    </font>
    <font>
      <sz val="9"/>
      <color theme="1"/>
      <name val="Arial"/>
      <family val="2"/>
    </font>
    <font>
      <sz val="10"/>
      <name val="Tahoma"/>
      <family val="2"/>
    </font>
    <font>
      <sz val="10"/>
      <name val="Franklin Gothic Book"/>
      <family val="2"/>
    </font>
    <font>
      <b/>
      <sz val="9"/>
      <color theme="1"/>
      <name val="Arial"/>
      <family val="2"/>
    </font>
    <font>
      <sz val="11"/>
      <color indexed="8"/>
      <name val="Calibri"/>
      <family val="2"/>
    </font>
    <font>
      <sz val="10"/>
      <color theme="1"/>
      <name val="Franklin Gothic Book"/>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8"/>
      <name val="Arial"/>
      <family val="2"/>
    </font>
    <font>
      <b/>
      <sz val="11"/>
      <color theme="1"/>
      <name val="Calibri"/>
      <family val="2"/>
      <scheme val="minor"/>
    </font>
    <font>
      <b/>
      <sz val="10"/>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399975585192419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medium">
        <color indexed="64"/>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theme="0" tint="-0.24994659260841701"/>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theme="0" tint="-0.24994659260841701"/>
      </bottom>
      <diagonal/>
    </border>
    <border>
      <left style="medium">
        <color indexed="64"/>
      </left>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s>
  <cellStyleXfs count="74">
    <xf numFmtId="0" fontId="0" fillId="0" borderId="0"/>
    <xf numFmtId="165" fontId="2" fillId="0" borderId="0" applyFill="0" applyBorder="0" applyAlignment="0" applyProtection="0"/>
    <xf numFmtId="9"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78" fontId="2" fillId="0" borderId="0" applyFont="0" applyFill="0" applyBorder="0" applyAlignment="0" applyProtection="0"/>
    <xf numFmtId="0" fontId="15" fillId="0" borderId="0"/>
    <xf numFmtId="164" fontId="18" fillId="0" borderId="0" applyFont="0" applyFill="0" applyBorder="0" applyAlignment="0" applyProtection="0"/>
    <xf numFmtId="9" fontId="2" fillId="0" borderId="0" applyFont="0" applyFill="0" applyBorder="0" applyAlignment="0" applyProtection="0"/>
    <xf numFmtId="0" fontId="18" fillId="0" borderId="0"/>
    <xf numFmtId="0" fontId="2"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1" applyNumberFormat="0" applyAlignment="0" applyProtection="0"/>
    <xf numFmtId="0" fontId="23" fillId="21" borderId="12" applyNumberFormat="0" applyAlignment="0" applyProtection="0"/>
    <xf numFmtId="180" fontId="2" fillId="0" borderId="0" applyFont="0" applyFill="0" applyBorder="0" applyAlignment="0" applyProtection="0"/>
    <xf numFmtId="164" fontId="2" fillId="0" borderId="0" applyFont="0" applyFill="0" applyBorder="0" applyAlignment="0" applyProtection="0"/>
    <xf numFmtId="180" fontId="2" fillId="0" borderId="0" applyFont="0" applyFill="0" applyBorder="0" applyAlignment="0" applyProtection="0"/>
    <xf numFmtId="0" fontId="2" fillId="0" borderId="0" applyFont="0" applyFill="0" applyBorder="0" applyAlignment="0" applyProtection="0"/>
    <xf numFmtId="164" fontId="2"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7" borderId="11" applyNumberFormat="0" applyAlignment="0" applyProtection="0"/>
    <xf numFmtId="0" fontId="30" fillId="0" borderId="16" applyNumberFormat="0" applyFill="0" applyAlignment="0" applyProtection="0"/>
    <xf numFmtId="0" fontId="31" fillId="22" borderId="0" applyNumberFormat="0" applyBorder="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23" borderId="17" applyNumberFormat="0" applyFont="0" applyAlignment="0" applyProtection="0"/>
    <xf numFmtId="0" fontId="32" fillId="20" borderId="18" applyNumberFormat="0" applyAlignment="0" applyProtection="0"/>
    <xf numFmtId="0" fontId="2" fillId="0" borderId="0"/>
    <xf numFmtId="0" fontId="2" fillId="0" borderId="0"/>
    <xf numFmtId="0" fontId="2" fillId="0" borderId="0"/>
    <xf numFmtId="0" fontId="33" fillId="0" borderId="0" applyNumberFormat="0" applyFill="0" applyBorder="0" applyAlignment="0" applyProtection="0"/>
    <xf numFmtId="0" fontId="34" fillId="0" borderId="19" applyNumberFormat="0" applyFill="0" applyAlignment="0" applyProtection="0"/>
    <xf numFmtId="0" fontId="35" fillId="0" borderId="0" applyNumberFormat="0" applyFill="0" applyBorder="0" applyAlignment="0" applyProtection="0"/>
  </cellStyleXfs>
  <cellXfs count="152">
    <xf numFmtId="0" fontId="0" fillId="0" borderId="0" xfId="0"/>
    <xf numFmtId="165" fontId="0" fillId="0" borderId="0" xfId="1" applyFont="1" applyFill="1" applyBorder="1" applyAlignment="1" applyProtection="1"/>
    <xf numFmtId="166" fontId="4" fillId="0" borderId="0" xfId="1" applyNumberFormat="1" applyFont="1" applyFill="1" applyBorder="1" applyAlignment="1" applyProtection="1"/>
    <xf numFmtId="165" fontId="5" fillId="0" borderId="1" xfId="1" applyFont="1" applyFill="1" applyBorder="1" applyAlignment="1" applyProtection="1">
      <alignment horizontal="center" vertical="top" wrapText="1"/>
    </xf>
    <xf numFmtId="167" fontId="2" fillId="0" borderId="1" xfId="1" applyNumberFormat="1" applyFill="1" applyBorder="1" applyAlignment="1" applyProtection="1"/>
    <xf numFmtId="165" fontId="0" fillId="0" borderId="1" xfId="1" applyFont="1" applyFill="1" applyBorder="1" applyAlignment="1" applyProtection="1"/>
    <xf numFmtId="165" fontId="2" fillId="0" borderId="1" xfId="1" applyFill="1" applyBorder="1" applyAlignment="1" applyProtection="1"/>
    <xf numFmtId="168" fontId="0" fillId="0" borderId="1" xfId="1" applyNumberFormat="1" applyFont="1" applyFill="1" applyBorder="1" applyAlignment="1" applyProtection="1"/>
    <xf numFmtId="168" fontId="0" fillId="0" borderId="1" xfId="1" applyNumberFormat="1" applyFont="1" applyFill="1" applyBorder="1" applyAlignment="1" applyProtection="1">
      <alignment horizontal="right"/>
    </xf>
    <xf numFmtId="165" fontId="2" fillId="0" borderId="1" xfId="1" applyFill="1" applyBorder="1" applyAlignment="1" applyProtection="1">
      <alignment horizontal="right"/>
    </xf>
    <xf numFmtId="171" fontId="0" fillId="0" borderId="1" xfId="1" applyNumberFormat="1" applyFont="1" applyFill="1" applyBorder="1" applyAlignment="1" applyProtection="1"/>
    <xf numFmtId="10" fontId="0" fillId="0" borderId="1" xfId="2" applyNumberFormat="1" applyFont="1" applyFill="1" applyBorder="1" applyAlignment="1" applyProtection="1"/>
    <xf numFmtId="4" fontId="0" fillId="0" borderId="1" xfId="2" applyNumberFormat="1" applyFont="1" applyFill="1" applyBorder="1" applyAlignment="1" applyProtection="1"/>
    <xf numFmtId="10" fontId="5" fillId="0" borderId="1" xfId="1" applyNumberFormat="1" applyFont="1" applyFill="1" applyBorder="1" applyAlignment="1" applyProtection="1"/>
    <xf numFmtId="165" fontId="0" fillId="0" borderId="1" xfId="1" applyFont="1" applyFill="1" applyBorder="1" applyAlignment="1" applyProtection="1">
      <alignment horizontal="center"/>
    </xf>
    <xf numFmtId="10" fontId="0" fillId="0" borderId="1" xfId="1" applyNumberFormat="1" applyFont="1" applyFill="1" applyBorder="1" applyAlignment="1" applyProtection="1"/>
    <xf numFmtId="15" fontId="5" fillId="0" borderId="1" xfId="1" applyNumberFormat="1" applyFont="1" applyFill="1" applyBorder="1" applyAlignment="1" applyProtection="1">
      <alignment horizontal="center"/>
    </xf>
    <xf numFmtId="173" fontId="0" fillId="0" borderId="1" xfId="1" applyNumberFormat="1" applyFont="1" applyFill="1" applyBorder="1" applyAlignment="1" applyProtection="1">
      <alignment horizontal="right"/>
    </xf>
    <xf numFmtId="173" fontId="0" fillId="0" borderId="1" xfId="1" applyNumberFormat="1" applyFont="1" applyFill="1" applyBorder="1" applyAlignment="1" applyProtection="1"/>
    <xf numFmtId="175" fontId="0" fillId="0" borderId="0" xfId="1" applyNumberFormat="1" applyFont="1" applyFill="1" applyBorder="1" applyAlignment="1" applyProtection="1">
      <alignment horizontal="right"/>
    </xf>
    <xf numFmtId="175" fontId="3" fillId="0" borderId="0" xfId="1" quotePrefix="1" applyNumberFormat="1" applyFont="1" applyFill="1" applyBorder="1" applyAlignment="1" applyProtection="1">
      <alignment horizontal="right" vertical="top"/>
    </xf>
    <xf numFmtId="165" fontId="9" fillId="0" borderId="0" xfId="3" applyFont="1" applyFill="1" applyBorder="1" applyAlignment="1" applyProtection="1">
      <alignment vertical="top"/>
    </xf>
    <xf numFmtId="165" fontId="10" fillId="0" borderId="0" xfId="3" applyFont="1" applyFill="1" applyBorder="1" applyAlignment="1" applyProtection="1">
      <alignment vertical="top"/>
    </xf>
    <xf numFmtId="165" fontId="0" fillId="0" borderId="0" xfId="3" applyFont="1" applyFill="1" applyBorder="1" applyAlignment="1" applyProtection="1">
      <alignment vertical="top"/>
    </xf>
    <xf numFmtId="0" fontId="5" fillId="0" borderId="0" xfId="5" applyFont="1"/>
    <xf numFmtId="0" fontId="2" fillId="0" borderId="0" xfId="5"/>
    <xf numFmtId="0" fontId="5" fillId="0" borderId="0" xfId="5" applyFont="1" applyAlignment="1">
      <alignment horizontal="right"/>
    </xf>
    <xf numFmtId="0" fontId="5" fillId="0" borderId="0" xfId="5" applyFont="1" applyBorder="1"/>
    <xf numFmtId="0" fontId="5" fillId="0" borderId="0" xfId="5" applyFont="1" applyFill="1"/>
    <xf numFmtId="0" fontId="5" fillId="0" borderId="3" xfId="6" applyFont="1" applyBorder="1" applyAlignment="1">
      <alignment horizontal="center" wrapText="1"/>
    </xf>
    <xf numFmtId="0" fontId="0" fillId="0" borderId="3" xfId="5" applyFont="1" applyBorder="1" applyAlignment="1">
      <alignment horizontal="center"/>
    </xf>
    <xf numFmtId="0" fontId="0" fillId="0" borderId="1" xfId="5" applyFont="1" applyBorder="1" applyAlignment="1">
      <alignment horizontal="center"/>
    </xf>
    <xf numFmtId="0" fontId="0" fillId="0" borderId="3" xfId="5" applyFont="1" applyFill="1" applyBorder="1" applyAlignment="1">
      <alignment horizontal="left"/>
    </xf>
    <xf numFmtId="0" fontId="0" fillId="0" borderId="3" xfId="5" applyFont="1" applyFill="1" applyBorder="1" applyAlignment="1">
      <alignment horizontal="center"/>
    </xf>
    <xf numFmtId="0" fontId="0" fillId="0" borderId="3" xfId="5" applyFont="1" applyBorder="1"/>
    <xf numFmtId="0" fontId="2" fillId="0" borderId="3" xfId="5" applyFill="1" applyBorder="1" applyAlignment="1">
      <alignment horizontal="center"/>
    </xf>
    <xf numFmtId="4" fontId="2" fillId="0" borderId="3" xfId="5" applyNumberFormat="1" applyBorder="1"/>
    <xf numFmtId="10" fontId="2" fillId="0" borderId="3" xfId="5" applyNumberFormat="1" applyBorder="1"/>
    <xf numFmtId="174" fontId="2" fillId="0" borderId="0" xfId="0" applyNumberFormat="1" applyFont="1" applyFill="1" applyBorder="1" applyAlignment="1"/>
    <xf numFmtId="0" fontId="0" fillId="0" borderId="0" xfId="0" applyFill="1" applyBorder="1" applyAlignment="1"/>
    <xf numFmtId="0" fontId="0" fillId="0" borderId="0" xfId="5" applyFont="1"/>
    <xf numFmtId="177" fontId="2" fillId="0" borderId="0" xfId="5" applyNumberFormat="1"/>
    <xf numFmtId="177" fontId="0" fillId="0" borderId="0" xfId="5" applyNumberFormat="1" applyFont="1"/>
    <xf numFmtId="0" fontId="11" fillId="0" borderId="0" xfId="7" applyFont="1" applyFill="1"/>
    <xf numFmtId="0" fontId="12" fillId="0" borderId="0" xfId="7" applyFont="1" applyFill="1"/>
    <xf numFmtId="0" fontId="13" fillId="0" borderId="0" xfId="7" applyFont="1" applyFill="1"/>
    <xf numFmtId="178" fontId="13" fillId="0" borderId="0" xfId="8" applyFont="1" applyFill="1"/>
    <xf numFmtId="0" fontId="12" fillId="0" borderId="0" xfId="7" applyFont="1" applyFill="1" applyAlignment="1"/>
    <xf numFmtId="0" fontId="12" fillId="0" borderId="0" xfId="7" applyFont="1" applyFill="1" applyAlignment="1">
      <alignment horizontal="left"/>
    </xf>
    <xf numFmtId="0" fontId="12" fillId="0" borderId="4" xfId="7" applyFont="1" applyFill="1" applyBorder="1" applyAlignment="1">
      <alignment horizontal="center" vertical="center" wrapText="1"/>
    </xf>
    <xf numFmtId="0" fontId="12" fillId="0" borderId="5" xfId="7" applyFont="1" applyFill="1" applyBorder="1" applyAlignment="1">
      <alignment horizontal="center" vertical="center" wrapText="1"/>
    </xf>
    <xf numFmtId="178" fontId="12" fillId="0" borderId="6" xfId="8" applyFont="1" applyFill="1" applyBorder="1" applyAlignment="1">
      <alignment horizontal="center" vertical="center" wrapText="1"/>
    </xf>
    <xf numFmtId="0" fontId="12" fillId="0" borderId="7" xfId="7" applyFont="1" applyFill="1" applyBorder="1" applyAlignment="1">
      <alignment horizontal="center" vertical="center" wrapText="1"/>
    </xf>
    <xf numFmtId="0" fontId="14" fillId="0" borderId="8" xfId="7" applyFont="1" applyFill="1" applyBorder="1" applyAlignment="1">
      <alignment horizontal="left"/>
    </xf>
    <xf numFmtId="0" fontId="12" fillId="0" borderId="9" xfId="7" applyFont="1" applyFill="1" applyBorder="1" applyAlignment="1">
      <alignment horizontal="center" vertical="center" wrapText="1"/>
    </xf>
    <xf numFmtId="178" fontId="12" fillId="0" borderId="10" xfId="8" applyFont="1" applyFill="1" applyBorder="1" applyAlignment="1">
      <alignment horizontal="center" vertical="center" wrapText="1"/>
    </xf>
    <xf numFmtId="0" fontId="14" fillId="0" borderId="0" xfId="7" applyFont="1" applyFill="1"/>
    <xf numFmtId="0" fontId="17" fillId="0" borderId="0" xfId="7" applyFont="1" applyFill="1"/>
    <xf numFmtId="178" fontId="14" fillId="0" borderId="0" xfId="8" applyFont="1" applyFill="1"/>
    <xf numFmtId="0" fontId="16" fillId="0" borderId="0" xfId="0" applyFont="1" applyFill="1"/>
    <xf numFmtId="176" fontId="16" fillId="0" borderId="0" xfId="0" applyNumberFormat="1" applyFont="1" applyFill="1"/>
    <xf numFmtId="164" fontId="19" fillId="0" borderId="0" xfId="10" applyFont="1"/>
    <xf numFmtId="164" fontId="16" fillId="0" borderId="0" xfId="0" applyNumberFormat="1" applyFont="1" applyFill="1"/>
    <xf numFmtId="0" fontId="16" fillId="0" borderId="0" xfId="0" applyFont="1" applyFill="1" applyBorder="1"/>
    <xf numFmtId="176" fontId="16" fillId="0" borderId="0" xfId="0" applyNumberFormat="1" applyFont="1" applyFill="1" applyBorder="1"/>
    <xf numFmtId="166" fontId="0" fillId="0" borderId="0" xfId="1" applyNumberFormat="1" applyFont="1" applyFill="1" applyBorder="1" applyAlignment="1" applyProtection="1"/>
    <xf numFmtId="165" fontId="9" fillId="0" borderId="0" xfId="3" applyFont="1" applyFill="1" applyBorder="1" applyAlignment="1" applyProtection="1">
      <alignment horizontal="center" vertical="top"/>
    </xf>
    <xf numFmtId="0" fontId="36" fillId="0" borderId="0" xfId="0" applyFont="1" applyFill="1"/>
    <xf numFmtId="0" fontId="37" fillId="0" borderId="0" xfId="0" applyFont="1" applyFill="1"/>
    <xf numFmtId="0" fontId="36" fillId="0" borderId="0" xfId="7" applyFont="1" applyFill="1"/>
    <xf numFmtId="0" fontId="37" fillId="0" borderId="0" xfId="0" applyFont="1" applyFill="1" applyBorder="1"/>
    <xf numFmtId="181" fontId="37" fillId="0" borderId="0" xfId="4" applyNumberFormat="1" applyFont="1" applyFill="1" applyBorder="1"/>
    <xf numFmtId="176" fontId="37" fillId="0" borderId="0" xfId="4" applyNumberFormat="1" applyFont="1" applyFill="1" applyBorder="1"/>
    <xf numFmtId="10" fontId="37" fillId="0" borderId="0" xfId="0" applyNumberFormat="1" applyFont="1" applyFill="1"/>
    <xf numFmtId="179" fontId="37" fillId="0" borderId="0" xfId="0" applyNumberFormat="1" applyFont="1" applyFill="1"/>
    <xf numFmtId="0" fontId="37" fillId="0" borderId="0" xfId="0" applyFont="1" applyFill="1" applyBorder="1" applyAlignment="1">
      <alignment vertical="top" wrapText="1"/>
    </xf>
    <xf numFmtId="176" fontId="37" fillId="0" borderId="0" xfId="4" applyNumberFormat="1" applyFont="1" applyFill="1" applyBorder="1" applyAlignment="1">
      <alignment vertical="top" wrapText="1"/>
    </xf>
    <xf numFmtId="0" fontId="36" fillId="0" borderId="0" xfId="0" applyFont="1" applyFill="1" applyBorder="1"/>
    <xf numFmtId="10" fontId="37" fillId="0" borderId="0" xfId="11" applyNumberFormat="1" applyFont="1" applyFill="1"/>
    <xf numFmtId="164" fontId="37" fillId="0" borderId="0" xfId="4" applyFont="1" applyFill="1"/>
    <xf numFmtId="166" fontId="0" fillId="24" borderId="0" xfId="1" applyNumberFormat="1" applyFont="1" applyFill="1" applyBorder="1" applyAlignment="1" applyProtection="1"/>
    <xf numFmtId="165" fontId="0" fillId="24" borderId="0" xfId="1" applyFont="1" applyFill="1" applyBorder="1" applyAlignment="1" applyProtection="1"/>
    <xf numFmtId="0" fontId="0" fillId="0" borderId="1" xfId="0" applyBorder="1"/>
    <xf numFmtId="0" fontId="0" fillId="24" borderId="0" xfId="0" applyFill="1"/>
    <xf numFmtId="0" fontId="39" fillId="0" borderId="0" xfId="0" applyFont="1"/>
    <xf numFmtId="0" fontId="38" fillId="0" borderId="1" xfId="0" applyFont="1" applyBorder="1"/>
    <xf numFmtId="14" fontId="0" fillId="0" borderId="1" xfId="0" applyNumberFormat="1" applyBorder="1"/>
    <xf numFmtId="172" fontId="2" fillId="0" borderId="1" xfId="1" applyNumberFormat="1" applyFill="1" applyBorder="1" applyAlignment="1" applyProtection="1">
      <alignment horizontal="right"/>
    </xf>
    <xf numFmtId="173" fontId="5" fillId="0" borderId="1" xfId="1" applyNumberFormat="1" applyFont="1" applyFill="1" applyBorder="1" applyAlignment="1" applyProtection="1">
      <alignment vertical="center" wrapText="1"/>
    </xf>
    <xf numFmtId="0" fontId="14" fillId="0" borderId="20" xfId="7" applyFont="1" applyFill="1" applyBorder="1"/>
    <xf numFmtId="178" fontId="12" fillId="0" borderId="21" xfId="8" applyFont="1" applyFill="1" applyBorder="1" applyAlignment="1">
      <alignment horizontal="center" vertical="center" wrapText="1"/>
    </xf>
    <xf numFmtId="178" fontId="12" fillId="0" borderId="22" xfId="8" applyFont="1" applyFill="1" applyBorder="1" applyAlignment="1">
      <alignment horizontal="center" vertical="center" wrapText="1"/>
    </xf>
    <xf numFmtId="0" fontId="14" fillId="0" borderId="23" xfId="7" applyFont="1" applyFill="1" applyBorder="1"/>
    <xf numFmtId="0" fontId="14" fillId="0" borderId="24" xfId="7" applyFont="1" applyFill="1" applyBorder="1"/>
    <xf numFmtId="14" fontId="0" fillId="0" borderId="0" xfId="0" applyNumberFormat="1"/>
    <xf numFmtId="169" fontId="0" fillId="0" borderId="1" xfId="1" applyNumberFormat="1" applyFont="1" applyFill="1" applyBorder="1" applyAlignment="1" applyProtection="1">
      <alignment horizontal="right"/>
    </xf>
    <xf numFmtId="176" fontId="9" fillId="0" borderId="0" xfId="4" applyNumberFormat="1" applyFont="1" applyFill="1" applyBorder="1" applyAlignment="1">
      <alignment horizontal="justify" vertical="center" wrapText="1"/>
    </xf>
    <xf numFmtId="0" fontId="3" fillId="0" borderId="0" xfId="0" applyFont="1"/>
    <xf numFmtId="0" fontId="5" fillId="0" borderId="1" xfId="0" applyFont="1" applyBorder="1" applyAlignment="1">
      <alignment horizontal="center" vertical="top"/>
    </xf>
    <xf numFmtId="165" fontId="0" fillId="0" borderId="1" xfId="1" applyFont="1" applyFill="1" applyBorder="1" applyAlignment="1" applyProtection="1">
      <alignment horizontal="right"/>
    </xf>
    <xf numFmtId="0" fontId="0" fillId="0" borderId="1" xfId="0" applyBorder="1" applyAlignment="1">
      <alignment wrapText="1"/>
    </xf>
    <xf numFmtId="0" fontId="5" fillId="0" borderId="1" xfId="0" applyFont="1" applyBorder="1"/>
    <xf numFmtId="0" fontId="6" fillId="0" borderId="1" xfId="0" applyFont="1" applyBorder="1"/>
    <xf numFmtId="0" fontId="7" fillId="0" borderId="1" xfId="0" applyFont="1" applyBorder="1"/>
    <xf numFmtId="0" fontId="0" fillId="0" borderId="1" xfId="0" applyBorder="1" applyAlignment="1">
      <alignment horizontal="right"/>
    </xf>
    <xf numFmtId="10" fontId="0" fillId="0" borderId="1" xfId="0" applyNumberFormat="1" applyBorder="1"/>
    <xf numFmtId="0" fontId="7" fillId="0" borderId="0" xfId="0" applyFont="1"/>
    <xf numFmtId="0" fontId="5" fillId="0" borderId="0" xfId="0" applyFont="1" applyAlignment="1">
      <alignment horizontal="right"/>
    </xf>
    <xf numFmtId="4" fontId="0" fillId="0" borderId="0" xfId="0" applyNumberFormat="1"/>
    <xf numFmtId="174" fontId="0" fillId="0" borderId="0" xfId="0" applyNumberFormat="1" applyAlignment="1">
      <alignment horizontal="right"/>
    </xf>
    <xf numFmtId="0" fontId="0" fillId="0" borderId="0" xfId="0" applyAlignment="1">
      <alignment vertical="top" wrapText="1"/>
    </xf>
    <xf numFmtId="0" fontId="0" fillId="0" borderId="0" xfId="0" applyAlignment="1">
      <alignment horizontal="right"/>
    </xf>
    <xf numFmtId="0" fontId="0" fillId="0" borderId="0" xfId="0" applyAlignment="1">
      <alignment vertical="top"/>
    </xf>
    <xf numFmtId="0" fontId="8" fillId="0" borderId="0" xfId="0" applyFont="1" applyAlignment="1">
      <alignment horizontal="right"/>
    </xf>
    <xf numFmtId="0" fontId="8" fillId="0" borderId="0" xfId="0" applyFont="1"/>
    <xf numFmtId="0" fontId="9" fillId="0" borderId="0" xfId="0" applyFont="1" applyAlignment="1">
      <alignment vertical="top"/>
    </xf>
    <xf numFmtId="0" fontId="5" fillId="0" borderId="0" xfId="0" applyFont="1" applyAlignment="1">
      <alignment vertical="top"/>
    </xf>
    <xf numFmtId="0" fontId="3" fillId="0" borderId="0" xfId="0" applyFont="1" applyAlignment="1">
      <alignment vertical="top"/>
    </xf>
    <xf numFmtId="0" fontId="9" fillId="0" borderId="0" xfId="0" applyFont="1" applyAlignment="1">
      <alignment horizontal="left" vertical="top"/>
    </xf>
    <xf numFmtId="0" fontId="0" fillId="0" borderId="0" xfId="0" applyAlignment="1">
      <alignment horizontal="left" vertical="top"/>
    </xf>
    <xf numFmtId="0" fontId="3" fillId="0" borderId="1" xfId="0" applyFont="1" applyBorder="1" applyAlignment="1">
      <alignment horizontal="justify" vertical="top" wrapText="1"/>
    </xf>
    <xf numFmtId="0" fontId="3" fillId="0" borderId="1" xfId="0" applyFont="1" applyBorder="1" applyAlignment="1">
      <alignment horizontal="center" vertical="top" wrapText="1"/>
    </xf>
    <xf numFmtId="0" fontId="9" fillId="0" borderId="1" xfId="0" applyFont="1" applyBorder="1" applyAlignment="1">
      <alignment horizontal="justify" vertical="top" wrapText="1"/>
    </xf>
    <xf numFmtId="176" fontId="9" fillId="0" borderId="26" xfId="4" applyNumberFormat="1" applyFont="1" applyFill="1" applyBorder="1" applyAlignment="1">
      <alignment horizontal="justify" vertical="center" wrapText="1"/>
    </xf>
    <xf numFmtId="176" fontId="9" fillId="0" borderId="1" xfId="0" applyNumberFormat="1" applyFont="1" applyBorder="1" applyAlignment="1">
      <alignment horizontal="center" vertical="top" wrapText="1"/>
    </xf>
    <xf numFmtId="0" fontId="9" fillId="0" borderId="0" xfId="0" applyFont="1" applyAlignment="1">
      <alignment horizontal="justify" vertical="top" wrapText="1"/>
    </xf>
    <xf numFmtId="176" fontId="9" fillId="0" borderId="0" xfId="0" applyNumberFormat="1" applyFont="1" applyAlignment="1">
      <alignment horizontal="center" vertical="top" wrapText="1"/>
    </xf>
    <xf numFmtId="0" fontId="7" fillId="0" borderId="0" xfId="0" applyFont="1" applyAlignment="1">
      <alignment vertical="top"/>
    </xf>
    <xf numFmtId="0" fontId="8" fillId="0" borderId="0" xfId="0" applyFont="1" applyAlignment="1">
      <alignment vertical="top"/>
    </xf>
    <xf numFmtId="0" fontId="10" fillId="0" borderId="0" xfId="0" applyFont="1" applyAlignment="1">
      <alignment vertical="top"/>
    </xf>
    <xf numFmtId="1" fontId="0" fillId="0" borderId="0" xfId="0" applyNumberFormat="1" applyAlignment="1">
      <alignment vertical="top"/>
    </xf>
    <xf numFmtId="0" fontId="0" fillId="24" borderId="0" xfId="0" applyFill="1" applyAlignment="1">
      <alignment horizontal="center"/>
    </xf>
    <xf numFmtId="0" fontId="0" fillId="0" borderId="0" xfId="0" applyAlignment="1">
      <alignment horizontal="center"/>
    </xf>
    <xf numFmtId="165" fontId="0" fillId="0" borderId="0" xfId="0" applyNumberFormat="1"/>
    <xf numFmtId="170" fontId="0" fillId="0" borderId="0" xfId="0" applyNumberFormat="1"/>
    <xf numFmtId="0" fontId="9" fillId="0" borderId="0" xfId="0" applyFont="1" applyFill="1" applyBorder="1" applyAlignment="1">
      <alignment horizontal="center" vertical="top"/>
    </xf>
    <xf numFmtId="0" fontId="9" fillId="0" borderId="0" xfId="0" applyFont="1" applyFill="1" applyBorder="1" applyAlignment="1">
      <alignment vertical="top"/>
    </xf>
    <xf numFmtId="0" fontId="9" fillId="0" borderId="1" xfId="0" applyFont="1" applyFill="1" applyBorder="1" applyAlignment="1">
      <alignment horizontal="justify" vertical="top" wrapText="1"/>
    </xf>
    <xf numFmtId="10" fontId="2" fillId="0" borderId="0" xfId="2" applyNumberFormat="1" applyFill="1" applyBorder="1" applyAlignment="1" applyProtection="1"/>
    <xf numFmtId="165" fontId="2" fillId="0" borderId="1" xfId="1" applyFont="1" applyFill="1" applyBorder="1" applyAlignment="1" applyProtection="1">
      <alignment horizontal="right"/>
    </xf>
    <xf numFmtId="172" fontId="2" fillId="0" borderId="1" xfId="1" applyNumberFormat="1" applyFont="1" applyFill="1" applyBorder="1" applyAlignment="1" applyProtection="1">
      <alignment horizontal="right"/>
    </xf>
    <xf numFmtId="167" fontId="2" fillId="0" borderId="1" xfId="1" applyNumberFormat="1" applyFont="1" applyFill="1" applyBorder="1" applyAlignment="1" applyProtection="1"/>
    <xf numFmtId="0" fontId="10" fillId="0" borderId="0" xfId="0" quotePrefix="1" applyFont="1" applyAlignment="1">
      <alignment vertical="top"/>
    </xf>
    <xf numFmtId="165" fontId="5" fillId="0" borderId="25" xfId="1" applyFont="1" applyFill="1" applyBorder="1" applyAlignment="1" applyProtection="1">
      <alignment horizontal="center" vertical="top" wrapText="1"/>
    </xf>
    <xf numFmtId="165" fontId="5" fillId="0" borderId="2" xfId="1" applyFont="1" applyFill="1" applyBorder="1" applyAlignment="1" applyProtection="1">
      <alignment horizontal="center" vertical="top" wrapText="1"/>
    </xf>
    <xf numFmtId="0" fontId="9" fillId="0" borderId="0" xfId="0" applyFont="1" applyAlignment="1">
      <alignment horizontal="left" vertical="top"/>
    </xf>
    <xf numFmtId="0" fontId="9" fillId="0" borderId="0" xfId="0" applyFont="1" applyAlignment="1">
      <alignment horizontal="left" vertical="top" wrapText="1"/>
    </xf>
    <xf numFmtId="0" fontId="10" fillId="0" borderId="0" xfId="0" applyFont="1" applyAlignment="1">
      <alignment horizontal="left" vertical="top"/>
    </xf>
    <xf numFmtId="0" fontId="5" fillId="0" borderId="3" xfId="6" applyFont="1" applyBorder="1" applyAlignment="1">
      <alignment horizontal="center" vertical="top" wrapText="1"/>
    </xf>
    <xf numFmtId="0" fontId="5" fillId="0" borderId="3" xfId="6" applyFont="1" applyBorder="1" applyAlignment="1">
      <alignment horizontal="center" vertical="top"/>
    </xf>
    <xf numFmtId="0" fontId="5" fillId="0" borderId="3" xfId="6" applyFont="1" applyBorder="1" applyAlignment="1">
      <alignment horizontal="center" wrapText="1"/>
    </xf>
    <xf numFmtId="0" fontId="16" fillId="0" borderId="0" xfId="9" applyFont="1" applyFill="1" applyBorder="1" applyAlignment="1">
      <alignment vertical="top" wrapText="1"/>
    </xf>
  </cellXfs>
  <cellStyles count="74">
    <cellStyle name="_x000a_386grabber=m" xfId="12"/>
    <cellStyle name="_x000a_386grabber=m 2" xfId="13"/>
    <cellStyle name="20% - Accent1 2" xfId="14"/>
    <cellStyle name="20% - Accent2 2" xfId="15"/>
    <cellStyle name="20% - Accent3 2" xfId="16"/>
    <cellStyle name="20% - Accent4 2" xfId="17"/>
    <cellStyle name="20% - Accent5 2" xfId="18"/>
    <cellStyle name="20% - Accent6 2" xfId="19"/>
    <cellStyle name="40% - Accent1 2" xfId="20"/>
    <cellStyle name="40% - Accent2 2" xfId="21"/>
    <cellStyle name="40% - Accent3 2" xfId="22"/>
    <cellStyle name="40% - Accent4 2" xfId="23"/>
    <cellStyle name="40% - Accent5 2" xfId="24"/>
    <cellStyle name="40% - Accent6 2"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Comma" xfId="1" builtinId="3"/>
    <cellStyle name="Comma 2" xfId="3"/>
    <cellStyle name="Comma 2 2" xfId="10"/>
    <cellStyle name="Comma 2 2 2" xfId="41"/>
    <cellStyle name="Comma 2 2 2 2" xfId="4"/>
    <cellStyle name="Comma 2 2 2 3" xfId="42"/>
    <cellStyle name="Comma 2 2 3" xfId="43"/>
    <cellStyle name="Comma 2_% OF Mgmt &amp; Recurring Exps" xfId="44"/>
    <cellStyle name="Comma 3" xfId="8"/>
    <cellStyle name="Comma 3 2" xfId="45"/>
    <cellStyle name="Comma 4" xfId="46"/>
    <cellStyle name="Comma 5" xfId="47"/>
    <cellStyle name="Comma 6" xfId="48"/>
    <cellStyle name="Explanatory Text 2" xfId="49"/>
    <cellStyle name="Good 2" xfId="50"/>
    <cellStyle name="Heading 1 2" xfId="51"/>
    <cellStyle name="Heading 2 2" xfId="52"/>
    <cellStyle name="Heading 3 2" xfId="53"/>
    <cellStyle name="Heading 4 2" xfId="54"/>
    <cellStyle name="Input 2" xfId="55"/>
    <cellStyle name="Linked Cell 2" xfId="56"/>
    <cellStyle name="Neutral 2" xfId="57"/>
    <cellStyle name="Normal" xfId="0" builtinId="0"/>
    <cellStyle name="Normal 2" xfId="58"/>
    <cellStyle name="Normal 2 2" xfId="7"/>
    <cellStyle name="Normal 2 3" xfId="59"/>
    <cellStyle name="Normal 3" xfId="60"/>
    <cellStyle name="Normal 3 2" xfId="61"/>
    <cellStyle name="Normal 4" xfId="62"/>
    <cellStyle name="Normal 5" xfId="63"/>
    <cellStyle name="Normal 6" xfId="64"/>
    <cellStyle name="Normal 7" xfId="65"/>
    <cellStyle name="Normal_~4379501" xfId="6"/>
    <cellStyle name="Normal_5 % Report HSBC 300603 finalv1.5" xfId="9"/>
    <cellStyle name="Normal_Half yearly-NEW FORMAT_September 2009" xfId="5"/>
    <cellStyle name="Note 2" xfId="66"/>
    <cellStyle name="Output 2" xfId="67"/>
    <cellStyle name="Percent" xfId="2" builtinId="5"/>
    <cellStyle name="Percent 2" xfId="11"/>
    <cellStyle name="Style 1" xfId="68"/>
    <cellStyle name="Style 1 2" xfId="69"/>
    <cellStyle name="Style 1_New Format for 31.03.12" xfId="70"/>
    <cellStyle name="Title 2" xfId="71"/>
    <cellStyle name="Total 2" xfId="72"/>
    <cellStyle name="Warning Text 2" xfId="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12</xdr:col>
      <xdr:colOff>136314</xdr:colOff>
      <xdr:row>46</xdr:row>
      <xdr:rowOff>62103</xdr:rowOff>
    </xdr:to>
    <xdr:pic>
      <xdr:nvPicPr>
        <xdr:cNvPr id="2" name="Picture 1" descr="Taurus Nifty Index Product Label.jpg"/>
        <xdr:cNvPicPr>
          <a:picLocks noChangeAspect="1"/>
        </xdr:cNvPicPr>
      </xdr:nvPicPr>
      <xdr:blipFill>
        <a:blip xmlns:r="http://schemas.openxmlformats.org/officeDocument/2006/relationships" r:embed="rId1" cstate="print"/>
        <a:stretch>
          <a:fillRect/>
        </a:stretch>
      </xdr:blipFill>
      <xdr:spPr>
        <a:xfrm>
          <a:off x="609600" y="5343525"/>
          <a:ext cx="6841914" cy="2167128"/>
        </a:xfrm>
        <a:prstGeom prst="rect">
          <a:avLst/>
        </a:prstGeom>
      </xdr:spPr>
    </xdr:pic>
    <xdr:clientData/>
  </xdr:twoCellAnchor>
  <xdr:twoCellAnchor editAs="oneCell">
    <xdr:from>
      <xdr:col>1</xdr:col>
      <xdr:colOff>0</xdr:colOff>
      <xdr:row>48</xdr:row>
      <xdr:rowOff>0</xdr:rowOff>
    </xdr:from>
    <xdr:to>
      <xdr:col>12</xdr:col>
      <xdr:colOff>136314</xdr:colOff>
      <xdr:row>62</xdr:row>
      <xdr:rowOff>73914</xdr:rowOff>
    </xdr:to>
    <xdr:pic>
      <xdr:nvPicPr>
        <xdr:cNvPr id="3" name="Picture 2" descr="for half yearly - Taurus Nifty Product Label.jpg"/>
        <xdr:cNvPicPr>
          <a:picLocks noChangeAspect="1"/>
        </xdr:cNvPicPr>
      </xdr:nvPicPr>
      <xdr:blipFill>
        <a:blip xmlns:r="http://schemas.openxmlformats.org/officeDocument/2006/relationships" r:embed="rId2" cstate="print"/>
        <a:stretch>
          <a:fillRect/>
        </a:stretch>
      </xdr:blipFill>
      <xdr:spPr>
        <a:xfrm>
          <a:off x="609600" y="7772400"/>
          <a:ext cx="6841914" cy="2340864"/>
        </a:xfrm>
        <a:prstGeom prst="rect">
          <a:avLst/>
        </a:prstGeom>
      </xdr:spPr>
    </xdr:pic>
    <xdr:clientData/>
  </xdr:twoCellAnchor>
  <xdr:twoCellAnchor editAs="oneCell">
    <xdr:from>
      <xdr:col>1</xdr:col>
      <xdr:colOff>0</xdr:colOff>
      <xdr:row>66</xdr:row>
      <xdr:rowOff>0</xdr:rowOff>
    </xdr:from>
    <xdr:to>
      <xdr:col>12</xdr:col>
      <xdr:colOff>136314</xdr:colOff>
      <xdr:row>79</xdr:row>
      <xdr:rowOff>62103</xdr:rowOff>
    </xdr:to>
    <xdr:pic>
      <xdr:nvPicPr>
        <xdr:cNvPr id="4" name="Picture 3" descr="Taurus Large Cap Product Label.jpg"/>
        <xdr:cNvPicPr>
          <a:picLocks noChangeAspect="1"/>
        </xdr:cNvPicPr>
      </xdr:nvPicPr>
      <xdr:blipFill>
        <a:blip xmlns:r="http://schemas.openxmlformats.org/officeDocument/2006/relationships" r:embed="rId3" cstate="print"/>
        <a:stretch>
          <a:fillRect/>
        </a:stretch>
      </xdr:blipFill>
      <xdr:spPr>
        <a:xfrm>
          <a:off x="609600" y="10687050"/>
          <a:ext cx="6841914" cy="2167128"/>
        </a:xfrm>
        <a:prstGeom prst="rect">
          <a:avLst/>
        </a:prstGeom>
      </xdr:spPr>
    </xdr:pic>
    <xdr:clientData/>
  </xdr:twoCellAnchor>
  <xdr:twoCellAnchor editAs="oneCell">
    <xdr:from>
      <xdr:col>1</xdr:col>
      <xdr:colOff>0</xdr:colOff>
      <xdr:row>80</xdr:row>
      <xdr:rowOff>0</xdr:rowOff>
    </xdr:from>
    <xdr:to>
      <xdr:col>12</xdr:col>
      <xdr:colOff>136314</xdr:colOff>
      <xdr:row>94</xdr:row>
      <xdr:rowOff>67818</xdr:rowOff>
    </xdr:to>
    <xdr:pic>
      <xdr:nvPicPr>
        <xdr:cNvPr id="5" name="Picture 4" descr="for half yearly - Taurus Largecap Product Label.jpg"/>
        <xdr:cNvPicPr>
          <a:picLocks noChangeAspect="1"/>
        </xdr:cNvPicPr>
      </xdr:nvPicPr>
      <xdr:blipFill>
        <a:blip xmlns:r="http://schemas.openxmlformats.org/officeDocument/2006/relationships" r:embed="rId4" cstate="print"/>
        <a:stretch>
          <a:fillRect/>
        </a:stretch>
      </xdr:blipFill>
      <xdr:spPr>
        <a:xfrm>
          <a:off x="609600" y="12954000"/>
          <a:ext cx="6841914" cy="2334768"/>
        </a:xfrm>
        <a:prstGeom prst="rect">
          <a:avLst/>
        </a:prstGeom>
      </xdr:spPr>
    </xdr:pic>
    <xdr:clientData/>
  </xdr:twoCellAnchor>
  <xdr:twoCellAnchor editAs="oneCell">
    <xdr:from>
      <xdr:col>1</xdr:col>
      <xdr:colOff>0</xdr:colOff>
      <xdr:row>99</xdr:row>
      <xdr:rowOff>0</xdr:rowOff>
    </xdr:from>
    <xdr:to>
      <xdr:col>12</xdr:col>
      <xdr:colOff>136314</xdr:colOff>
      <xdr:row>112</xdr:row>
      <xdr:rowOff>62103</xdr:rowOff>
    </xdr:to>
    <xdr:pic>
      <xdr:nvPicPr>
        <xdr:cNvPr id="6" name="Picture 5" descr="Taurus Infrastrucre Product Label.jpg"/>
        <xdr:cNvPicPr>
          <a:picLocks noChangeAspect="1"/>
        </xdr:cNvPicPr>
      </xdr:nvPicPr>
      <xdr:blipFill>
        <a:blip xmlns:r="http://schemas.openxmlformats.org/officeDocument/2006/relationships" r:embed="rId5" cstate="print"/>
        <a:stretch>
          <a:fillRect/>
        </a:stretch>
      </xdr:blipFill>
      <xdr:spPr>
        <a:xfrm>
          <a:off x="609600" y="16030575"/>
          <a:ext cx="6841914" cy="2167128"/>
        </a:xfrm>
        <a:prstGeom prst="rect">
          <a:avLst/>
        </a:prstGeom>
      </xdr:spPr>
    </xdr:pic>
    <xdr:clientData/>
  </xdr:twoCellAnchor>
  <xdr:twoCellAnchor editAs="oneCell">
    <xdr:from>
      <xdr:col>1</xdr:col>
      <xdr:colOff>0</xdr:colOff>
      <xdr:row>114</xdr:row>
      <xdr:rowOff>0</xdr:rowOff>
    </xdr:from>
    <xdr:to>
      <xdr:col>12</xdr:col>
      <xdr:colOff>136314</xdr:colOff>
      <xdr:row>128</xdr:row>
      <xdr:rowOff>67818</xdr:rowOff>
    </xdr:to>
    <xdr:pic>
      <xdr:nvPicPr>
        <xdr:cNvPr id="7" name="Picture 6" descr="for half yearly - Taurus Infra Product Label.jpg"/>
        <xdr:cNvPicPr>
          <a:picLocks noChangeAspect="1"/>
        </xdr:cNvPicPr>
      </xdr:nvPicPr>
      <xdr:blipFill>
        <a:blip xmlns:r="http://schemas.openxmlformats.org/officeDocument/2006/relationships" r:embed="rId6" cstate="print"/>
        <a:stretch>
          <a:fillRect/>
        </a:stretch>
      </xdr:blipFill>
      <xdr:spPr>
        <a:xfrm>
          <a:off x="609600" y="18459450"/>
          <a:ext cx="6841914" cy="2334768"/>
        </a:xfrm>
        <a:prstGeom prst="rect">
          <a:avLst/>
        </a:prstGeom>
      </xdr:spPr>
    </xdr:pic>
    <xdr:clientData/>
  </xdr:twoCellAnchor>
  <xdr:twoCellAnchor editAs="oneCell">
    <xdr:from>
      <xdr:col>1</xdr:col>
      <xdr:colOff>0</xdr:colOff>
      <xdr:row>132</xdr:row>
      <xdr:rowOff>0</xdr:rowOff>
    </xdr:from>
    <xdr:to>
      <xdr:col>12</xdr:col>
      <xdr:colOff>136314</xdr:colOff>
      <xdr:row>145</xdr:row>
      <xdr:rowOff>62103</xdr:rowOff>
    </xdr:to>
    <xdr:pic>
      <xdr:nvPicPr>
        <xdr:cNvPr id="8" name="Picture 7" descr="Taurus Flexi Product Label.jpg"/>
        <xdr:cNvPicPr>
          <a:picLocks noChangeAspect="1"/>
        </xdr:cNvPicPr>
      </xdr:nvPicPr>
      <xdr:blipFill>
        <a:blip xmlns:r="http://schemas.openxmlformats.org/officeDocument/2006/relationships" r:embed="rId7" cstate="print"/>
        <a:stretch>
          <a:fillRect/>
        </a:stretch>
      </xdr:blipFill>
      <xdr:spPr>
        <a:xfrm>
          <a:off x="609600" y="21374100"/>
          <a:ext cx="6841914" cy="2167128"/>
        </a:xfrm>
        <a:prstGeom prst="rect">
          <a:avLst/>
        </a:prstGeom>
      </xdr:spPr>
    </xdr:pic>
    <xdr:clientData/>
  </xdr:twoCellAnchor>
  <xdr:twoCellAnchor editAs="oneCell">
    <xdr:from>
      <xdr:col>1</xdr:col>
      <xdr:colOff>0</xdr:colOff>
      <xdr:row>147</xdr:row>
      <xdr:rowOff>0</xdr:rowOff>
    </xdr:from>
    <xdr:to>
      <xdr:col>12</xdr:col>
      <xdr:colOff>136314</xdr:colOff>
      <xdr:row>161</xdr:row>
      <xdr:rowOff>43434</xdr:rowOff>
    </xdr:to>
    <xdr:pic>
      <xdr:nvPicPr>
        <xdr:cNvPr id="9" name="Picture 8" descr="for half yearly - Taurus Flexi Product Label.jpg"/>
        <xdr:cNvPicPr>
          <a:picLocks noChangeAspect="1"/>
        </xdr:cNvPicPr>
      </xdr:nvPicPr>
      <xdr:blipFill>
        <a:blip xmlns:r="http://schemas.openxmlformats.org/officeDocument/2006/relationships" r:embed="rId8" cstate="print"/>
        <a:stretch>
          <a:fillRect/>
        </a:stretch>
      </xdr:blipFill>
      <xdr:spPr>
        <a:xfrm>
          <a:off x="609600" y="23802975"/>
          <a:ext cx="6841914" cy="2310384"/>
        </a:xfrm>
        <a:prstGeom prst="rect">
          <a:avLst/>
        </a:prstGeom>
      </xdr:spPr>
    </xdr:pic>
    <xdr:clientData/>
  </xdr:twoCellAnchor>
  <xdr:twoCellAnchor editAs="oneCell">
    <xdr:from>
      <xdr:col>1</xdr:col>
      <xdr:colOff>0</xdr:colOff>
      <xdr:row>165</xdr:row>
      <xdr:rowOff>0</xdr:rowOff>
    </xdr:from>
    <xdr:to>
      <xdr:col>12</xdr:col>
      <xdr:colOff>136314</xdr:colOff>
      <xdr:row>178</xdr:row>
      <xdr:rowOff>62103</xdr:rowOff>
    </xdr:to>
    <xdr:pic>
      <xdr:nvPicPr>
        <xdr:cNvPr id="10" name="Picture 9" descr="Taurus Ethical Product Label.jpg"/>
        <xdr:cNvPicPr>
          <a:picLocks noChangeAspect="1"/>
        </xdr:cNvPicPr>
      </xdr:nvPicPr>
      <xdr:blipFill>
        <a:blip xmlns:r="http://schemas.openxmlformats.org/officeDocument/2006/relationships" r:embed="rId9" cstate="print"/>
        <a:stretch>
          <a:fillRect/>
        </a:stretch>
      </xdr:blipFill>
      <xdr:spPr>
        <a:xfrm>
          <a:off x="609600" y="26717625"/>
          <a:ext cx="6841914" cy="2167128"/>
        </a:xfrm>
        <a:prstGeom prst="rect">
          <a:avLst/>
        </a:prstGeom>
      </xdr:spPr>
    </xdr:pic>
    <xdr:clientData/>
  </xdr:twoCellAnchor>
  <xdr:twoCellAnchor editAs="oneCell">
    <xdr:from>
      <xdr:col>1</xdr:col>
      <xdr:colOff>0</xdr:colOff>
      <xdr:row>180</xdr:row>
      <xdr:rowOff>0</xdr:rowOff>
    </xdr:from>
    <xdr:to>
      <xdr:col>12</xdr:col>
      <xdr:colOff>136314</xdr:colOff>
      <xdr:row>194</xdr:row>
      <xdr:rowOff>64770</xdr:rowOff>
    </xdr:to>
    <xdr:pic>
      <xdr:nvPicPr>
        <xdr:cNvPr id="11" name="Picture 10" descr="for half yearly - Taurus Ethical Product Label.jpg"/>
        <xdr:cNvPicPr>
          <a:picLocks noChangeAspect="1"/>
        </xdr:cNvPicPr>
      </xdr:nvPicPr>
      <xdr:blipFill>
        <a:blip xmlns:r="http://schemas.openxmlformats.org/officeDocument/2006/relationships" r:embed="rId10" cstate="print"/>
        <a:stretch>
          <a:fillRect/>
        </a:stretch>
      </xdr:blipFill>
      <xdr:spPr>
        <a:xfrm>
          <a:off x="609600" y="29146500"/>
          <a:ext cx="6841914" cy="2331720"/>
        </a:xfrm>
        <a:prstGeom prst="rect">
          <a:avLst/>
        </a:prstGeom>
      </xdr:spPr>
    </xdr:pic>
    <xdr:clientData/>
  </xdr:twoCellAnchor>
  <xdr:twoCellAnchor editAs="oneCell">
    <xdr:from>
      <xdr:col>1</xdr:col>
      <xdr:colOff>0</xdr:colOff>
      <xdr:row>231</xdr:row>
      <xdr:rowOff>0</xdr:rowOff>
    </xdr:from>
    <xdr:to>
      <xdr:col>12</xdr:col>
      <xdr:colOff>136314</xdr:colOff>
      <xdr:row>244</xdr:row>
      <xdr:rowOff>62103</xdr:rowOff>
    </xdr:to>
    <xdr:pic>
      <xdr:nvPicPr>
        <xdr:cNvPr id="12" name="Picture 11" descr="Taurus Banking Product Label.jpg"/>
        <xdr:cNvPicPr>
          <a:picLocks noChangeAspect="1"/>
        </xdr:cNvPicPr>
      </xdr:nvPicPr>
      <xdr:blipFill>
        <a:blip xmlns:r="http://schemas.openxmlformats.org/officeDocument/2006/relationships" r:embed="rId11" cstate="print"/>
        <a:stretch>
          <a:fillRect/>
        </a:stretch>
      </xdr:blipFill>
      <xdr:spPr>
        <a:xfrm>
          <a:off x="609600" y="37404675"/>
          <a:ext cx="6841914" cy="2167128"/>
        </a:xfrm>
        <a:prstGeom prst="rect">
          <a:avLst/>
        </a:prstGeom>
      </xdr:spPr>
    </xdr:pic>
    <xdr:clientData/>
  </xdr:twoCellAnchor>
  <xdr:twoCellAnchor editAs="oneCell">
    <xdr:from>
      <xdr:col>1</xdr:col>
      <xdr:colOff>0</xdr:colOff>
      <xdr:row>246</xdr:row>
      <xdr:rowOff>0</xdr:rowOff>
    </xdr:from>
    <xdr:to>
      <xdr:col>12</xdr:col>
      <xdr:colOff>136314</xdr:colOff>
      <xdr:row>260</xdr:row>
      <xdr:rowOff>73914</xdr:rowOff>
    </xdr:to>
    <xdr:pic>
      <xdr:nvPicPr>
        <xdr:cNvPr id="13" name="Picture 12" descr="for half yearly - Taurus Banking Product Label.jpg"/>
        <xdr:cNvPicPr>
          <a:picLocks noChangeAspect="1"/>
        </xdr:cNvPicPr>
      </xdr:nvPicPr>
      <xdr:blipFill>
        <a:blip xmlns:r="http://schemas.openxmlformats.org/officeDocument/2006/relationships" r:embed="rId12" cstate="print"/>
        <a:stretch>
          <a:fillRect/>
        </a:stretch>
      </xdr:blipFill>
      <xdr:spPr>
        <a:xfrm>
          <a:off x="609600" y="39833550"/>
          <a:ext cx="6841914" cy="2340864"/>
        </a:xfrm>
        <a:prstGeom prst="rect">
          <a:avLst/>
        </a:prstGeom>
      </xdr:spPr>
    </xdr:pic>
    <xdr:clientData/>
  </xdr:twoCellAnchor>
  <xdr:twoCellAnchor editAs="oneCell">
    <xdr:from>
      <xdr:col>1</xdr:col>
      <xdr:colOff>0</xdr:colOff>
      <xdr:row>1</xdr:row>
      <xdr:rowOff>0</xdr:rowOff>
    </xdr:from>
    <xdr:to>
      <xdr:col>12</xdr:col>
      <xdr:colOff>136314</xdr:colOff>
      <xdr:row>14</xdr:row>
      <xdr:rowOff>62103</xdr:rowOff>
    </xdr:to>
    <xdr:pic>
      <xdr:nvPicPr>
        <xdr:cNvPr id="14" name="Picture 13" descr="Taurus Tax Shield Product Label.jpg"/>
        <xdr:cNvPicPr>
          <a:picLocks noChangeAspect="1"/>
        </xdr:cNvPicPr>
      </xdr:nvPicPr>
      <xdr:blipFill>
        <a:blip xmlns:r="http://schemas.openxmlformats.org/officeDocument/2006/relationships" r:embed="rId13" cstate="print"/>
        <a:stretch>
          <a:fillRect/>
        </a:stretch>
      </xdr:blipFill>
      <xdr:spPr>
        <a:xfrm>
          <a:off x="609600" y="161925"/>
          <a:ext cx="6841914" cy="2167128"/>
        </a:xfrm>
        <a:prstGeom prst="rect">
          <a:avLst/>
        </a:prstGeom>
      </xdr:spPr>
    </xdr:pic>
    <xdr:clientData/>
  </xdr:twoCellAnchor>
  <xdr:twoCellAnchor editAs="oneCell">
    <xdr:from>
      <xdr:col>1</xdr:col>
      <xdr:colOff>8467</xdr:colOff>
      <xdr:row>15</xdr:row>
      <xdr:rowOff>146050</xdr:rowOff>
    </xdr:from>
    <xdr:to>
      <xdr:col>12</xdr:col>
      <xdr:colOff>144781</xdr:colOff>
      <xdr:row>30</xdr:row>
      <xdr:rowOff>48895</xdr:rowOff>
    </xdr:to>
    <xdr:pic>
      <xdr:nvPicPr>
        <xdr:cNvPr id="15" name="Picture 14" descr="for half yearly - Taurus Tax Shield Product Label.jpg"/>
        <xdr:cNvPicPr>
          <a:picLocks noChangeAspect="1"/>
        </xdr:cNvPicPr>
      </xdr:nvPicPr>
      <xdr:blipFill>
        <a:blip xmlns:r="http://schemas.openxmlformats.org/officeDocument/2006/relationships" r:embed="rId14" cstate="print"/>
        <a:stretch>
          <a:fillRect/>
        </a:stretch>
      </xdr:blipFill>
      <xdr:spPr>
        <a:xfrm>
          <a:off x="618067" y="2574925"/>
          <a:ext cx="6841914" cy="2331720"/>
        </a:xfrm>
        <a:prstGeom prst="rect">
          <a:avLst/>
        </a:prstGeom>
      </xdr:spPr>
    </xdr:pic>
    <xdr:clientData/>
  </xdr:twoCellAnchor>
  <xdr:twoCellAnchor editAs="oneCell">
    <xdr:from>
      <xdr:col>1</xdr:col>
      <xdr:colOff>25400</xdr:colOff>
      <xdr:row>198</xdr:row>
      <xdr:rowOff>0</xdr:rowOff>
    </xdr:from>
    <xdr:to>
      <xdr:col>12</xdr:col>
      <xdr:colOff>161714</xdr:colOff>
      <xdr:row>211</xdr:row>
      <xdr:rowOff>62103</xdr:rowOff>
    </xdr:to>
    <xdr:pic>
      <xdr:nvPicPr>
        <xdr:cNvPr id="16" name="Picture 15" descr="Taurus Discovery Product Label.jpg"/>
        <xdr:cNvPicPr>
          <a:picLocks noChangeAspect="1"/>
        </xdr:cNvPicPr>
      </xdr:nvPicPr>
      <xdr:blipFill>
        <a:blip xmlns:r="http://schemas.openxmlformats.org/officeDocument/2006/relationships" r:embed="rId15" cstate="print"/>
        <a:stretch>
          <a:fillRect/>
        </a:stretch>
      </xdr:blipFill>
      <xdr:spPr>
        <a:xfrm>
          <a:off x="635000" y="32061150"/>
          <a:ext cx="6841914" cy="2167128"/>
        </a:xfrm>
        <a:prstGeom prst="rect">
          <a:avLst/>
        </a:prstGeom>
      </xdr:spPr>
    </xdr:pic>
    <xdr:clientData/>
  </xdr:twoCellAnchor>
  <xdr:twoCellAnchor editAs="oneCell">
    <xdr:from>
      <xdr:col>1</xdr:col>
      <xdr:colOff>0</xdr:colOff>
      <xdr:row>211</xdr:row>
      <xdr:rowOff>79375</xdr:rowOff>
    </xdr:from>
    <xdr:to>
      <xdr:col>12</xdr:col>
      <xdr:colOff>136314</xdr:colOff>
      <xdr:row>225</xdr:row>
      <xdr:rowOff>101473</xdr:rowOff>
    </xdr:to>
    <xdr:pic>
      <xdr:nvPicPr>
        <xdr:cNvPr id="17" name="Picture 16" descr="for half yearly - Taurus Discovery Product Label.jpg"/>
        <xdr:cNvPicPr>
          <a:picLocks noChangeAspect="1"/>
        </xdr:cNvPicPr>
      </xdr:nvPicPr>
      <xdr:blipFill>
        <a:blip xmlns:r="http://schemas.openxmlformats.org/officeDocument/2006/relationships" r:embed="rId16" cstate="print"/>
        <a:stretch>
          <a:fillRect/>
        </a:stretch>
      </xdr:blipFill>
      <xdr:spPr>
        <a:xfrm>
          <a:off x="609600" y="34245550"/>
          <a:ext cx="6841914" cy="228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1">
    <tabColor rgb="FF92D050"/>
  </sheetPr>
  <dimension ref="A1:R181"/>
  <sheetViews>
    <sheetView tabSelected="1" workbookViewId="0">
      <pane xSplit="4" ySplit="7" topLeftCell="E8" activePane="bottomRight" state="frozen"/>
      <selection pane="topRight" activeCell="E1" sqref="E1"/>
      <selection pane="bottomLeft" activeCell="A8" sqref="A8"/>
      <selection pane="bottomRight" activeCell="C6" sqref="C6:C7"/>
    </sheetView>
  </sheetViews>
  <sheetFormatPr defaultColWidth="9.140625" defaultRowHeight="12.75"/>
  <cols>
    <col min="1" max="1" width="8.28515625" style="83" hidden="1" customWidth="1"/>
    <col min="2" max="2" width="3.7109375" style="83" hidden="1" customWidth="1"/>
    <col min="3" max="3" width="11.5703125" customWidth="1"/>
    <col min="4" max="4" width="60.7109375" customWidth="1"/>
    <col min="5" max="5" width="19.5703125" customWidth="1"/>
    <col min="6" max="8" width="20.42578125" style="1" customWidth="1"/>
    <col min="9" max="9" width="23.140625" customWidth="1"/>
    <col min="10" max="10" width="20.42578125" style="1" customWidth="1"/>
    <col min="11" max="13" width="20.42578125" customWidth="1"/>
    <col min="14" max="14" width="11" bestFit="1" customWidth="1"/>
    <col min="16" max="16" width="16.42578125" bestFit="1" customWidth="1"/>
    <col min="17" max="17" width="15.42578125" bestFit="1" customWidth="1"/>
  </cols>
  <sheetData>
    <row r="1" spans="1:18">
      <c r="I1" s="1"/>
      <c r="J1" s="1" t="s">
        <v>0</v>
      </c>
      <c r="L1" s="1"/>
      <c r="M1" s="1"/>
    </row>
    <row r="2" spans="1:18" ht="15">
      <c r="D2" s="97" t="s">
        <v>1</v>
      </c>
      <c r="I2" s="1"/>
      <c r="K2" s="133"/>
      <c r="L2" s="138"/>
      <c r="M2" s="1"/>
    </row>
    <row r="3" spans="1:18" ht="15">
      <c r="D3" s="97" t="s">
        <v>250</v>
      </c>
      <c r="F3" s="2" t="s">
        <v>2</v>
      </c>
      <c r="G3" s="2" t="s">
        <v>2</v>
      </c>
      <c r="H3" s="2" t="s">
        <v>2</v>
      </c>
      <c r="I3" s="2" t="s">
        <v>2</v>
      </c>
      <c r="J3" s="2" t="s">
        <v>2</v>
      </c>
      <c r="K3" s="2" t="s">
        <v>2</v>
      </c>
      <c r="L3" s="2" t="s">
        <v>2</v>
      </c>
      <c r="M3" s="2" t="s">
        <v>2</v>
      </c>
    </row>
    <row r="4" spans="1:18" s="83" customFormat="1" hidden="1">
      <c r="F4" s="80" t="s">
        <v>158</v>
      </c>
      <c r="G4" s="80" t="s">
        <v>159</v>
      </c>
      <c r="H4" s="80" t="s">
        <v>160</v>
      </c>
      <c r="I4" s="80" t="s">
        <v>161</v>
      </c>
      <c r="J4" s="80" t="s">
        <v>162</v>
      </c>
      <c r="K4" s="83" t="s">
        <v>163</v>
      </c>
      <c r="L4" s="80" t="s">
        <v>164</v>
      </c>
      <c r="M4" s="80" t="s">
        <v>165</v>
      </c>
    </row>
    <row r="5" spans="1:18">
      <c r="A5"/>
      <c r="B5"/>
      <c r="F5" s="65"/>
      <c r="G5" s="65"/>
      <c r="H5" s="65"/>
      <c r="I5" s="65"/>
      <c r="J5" s="65"/>
      <c r="L5" s="65"/>
      <c r="M5" s="65"/>
    </row>
    <row r="6" spans="1:18" s="132" customFormat="1" ht="38.25">
      <c r="A6" s="131"/>
      <c r="B6" s="131"/>
      <c r="C6" s="143" t="s">
        <v>3</v>
      </c>
      <c r="D6" s="143" t="s">
        <v>4</v>
      </c>
      <c r="E6" s="98" t="s">
        <v>5</v>
      </c>
      <c r="F6" s="3" t="s">
        <v>216</v>
      </c>
      <c r="G6" s="3" t="s">
        <v>7</v>
      </c>
      <c r="H6" s="3" t="s">
        <v>8</v>
      </c>
      <c r="I6" s="3" t="s">
        <v>9</v>
      </c>
      <c r="J6" s="3" t="s">
        <v>10</v>
      </c>
      <c r="K6" s="3" t="s">
        <v>11</v>
      </c>
      <c r="L6" s="3" t="s">
        <v>12</v>
      </c>
      <c r="M6" s="3" t="s">
        <v>13</v>
      </c>
    </row>
    <row r="7" spans="1:18" s="132" customFormat="1" ht="25.5">
      <c r="A7" s="131"/>
      <c r="B7" s="131"/>
      <c r="C7" s="144"/>
      <c r="D7" s="144"/>
      <c r="E7" s="98" t="s">
        <v>14</v>
      </c>
      <c r="F7" s="3" t="s">
        <v>251</v>
      </c>
      <c r="G7" s="3" t="s">
        <v>251</v>
      </c>
      <c r="H7" s="3" t="s">
        <v>251</v>
      </c>
      <c r="I7" s="3" t="s">
        <v>251</v>
      </c>
      <c r="J7" s="3" t="s">
        <v>251</v>
      </c>
      <c r="K7" s="3" t="s">
        <v>251</v>
      </c>
      <c r="L7" s="3" t="s">
        <v>251</v>
      </c>
      <c r="M7" s="3" t="s">
        <v>251</v>
      </c>
    </row>
    <row r="8" spans="1:18">
      <c r="C8" s="82">
        <v>1.1000000000000001</v>
      </c>
      <c r="D8" s="82" t="s">
        <v>15</v>
      </c>
      <c r="E8" s="82" t="s">
        <v>16</v>
      </c>
      <c r="F8" s="4">
        <v>18.609087421000002</v>
      </c>
      <c r="G8" s="4">
        <v>9.5121618810000008</v>
      </c>
      <c r="H8" s="4">
        <v>10.434568639</v>
      </c>
      <c r="I8" s="4">
        <v>8.6041129870000006</v>
      </c>
      <c r="J8" s="4">
        <v>3.5288786880000003</v>
      </c>
      <c r="K8" s="4">
        <v>2.650075153</v>
      </c>
      <c r="L8" s="4">
        <v>1.408115832</v>
      </c>
      <c r="M8" s="4">
        <v>0.53381676899999997</v>
      </c>
    </row>
    <row r="9" spans="1:18">
      <c r="C9" s="82">
        <v>1.2</v>
      </c>
      <c r="D9" s="82" t="s">
        <v>17</v>
      </c>
      <c r="E9" s="82" t="s">
        <v>16</v>
      </c>
      <c r="F9" s="4">
        <v>17.371404279</v>
      </c>
      <c r="G9" s="4">
        <v>7.6320662070000012</v>
      </c>
      <c r="H9" s="4">
        <v>10.458902591000001</v>
      </c>
      <c r="I9" s="4">
        <v>9.4178249680000015</v>
      </c>
      <c r="J9" s="4">
        <v>3.4985375799999998</v>
      </c>
      <c r="K9" s="4">
        <v>2.5642490069999999</v>
      </c>
      <c r="L9" s="4">
        <v>1.3680195939999999</v>
      </c>
      <c r="M9" s="4">
        <v>0.60293706299999994</v>
      </c>
      <c r="O9" s="133"/>
      <c r="P9" s="108"/>
      <c r="Q9" s="108"/>
      <c r="R9" s="108"/>
    </row>
    <row r="10" spans="1:18">
      <c r="C10" s="82"/>
      <c r="D10" s="82"/>
      <c r="E10" s="82"/>
      <c r="F10" s="4"/>
      <c r="G10" s="4"/>
      <c r="H10" s="4"/>
      <c r="I10" s="4"/>
      <c r="J10" s="4"/>
      <c r="K10" s="4"/>
      <c r="L10" s="4"/>
      <c r="M10" s="4"/>
    </row>
    <row r="11" spans="1:18">
      <c r="C11" s="82">
        <v>2</v>
      </c>
      <c r="D11" s="82" t="s">
        <v>18</v>
      </c>
      <c r="E11" s="82" t="s">
        <v>16</v>
      </c>
      <c r="F11" s="4">
        <v>239.94999475799995</v>
      </c>
      <c r="G11" s="4">
        <v>56.385229273</v>
      </c>
      <c r="H11" s="4">
        <v>65.562934025000004</v>
      </c>
      <c r="I11" s="4">
        <v>68.326644579000003</v>
      </c>
      <c r="J11" s="4">
        <v>29.883372970999989</v>
      </c>
      <c r="K11" s="4">
        <v>6.061914099</v>
      </c>
      <c r="L11" s="4">
        <v>3.9865458949999999</v>
      </c>
      <c r="M11" s="4">
        <v>1.224469392</v>
      </c>
    </row>
    <row r="12" spans="1:18">
      <c r="C12" s="82"/>
      <c r="D12" s="82"/>
      <c r="E12" s="82"/>
      <c r="F12" s="4"/>
      <c r="G12" s="4"/>
      <c r="H12" s="4"/>
      <c r="I12" s="4"/>
      <c r="J12" s="4"/>
      <c r="K12" s="4"/>
      <c r="L12" s="4"/>
      <c r="M12" s="4"/>
    </row>
    <row r="13" spans="1:18">
      <c r="C13" s="82">
        <v>3.1</v>
      </c>
      <c r="D13" s="82" t="s">
        <v>19</v>
      </c>
      <c r="E13" s="82" t="s">
        <v>16</v>
      </c>
      <c r="F13" s="4">
        <v>271.35385601900003</v>
      </c>
      <c r="G13" s="4">
        <v>85.580864414999994</v>
      </c>
      <c r="H13" s="4">
        <v>77.290298985000007</v>
      </c>
      <c r="I13" s="4">
        <v>71.943871724999994</v>
      </c>
      <c r="J13" s="4">
        <v>33.811154948999999</v>
      </c>
      <c r="K13" s="4">
        <v>9.3412662749999988</v>
      </c>
      <c r="L13" s="4">
        <v>5.3276101320000002</v>
      </c>
      <c r="M13" s="4">
        <v>1.5759816610000001</v>
      </c>
    </row>
    <row r="14" spans="1:18">
      <c r="C14" s="82">
        <v>3.2</v>
      </c>
      <c r="D14" s="82" t="s">
        <v>20</v>
      </c>
      <c r="E14" s="82" t="s">
        <v>16</v>
      </c>
      <c r="F14" s="4">
        <v>257.32139903699994</v>
      </c>
      <c r="G14" s="4">
        <v>64.017295480000001</v>
      </c>
      <c r="H14" s="4">
        <v>76.021836616000002</v>
      </c>
      <c r="I14" s="4">
        <v>77.744469547000008</v>
      </c>
      <c r="J14" s="4">
        <v>33.38191055099999</v>
      </c>
      <c r="K14" s="4">
        <v>8.6261631059999999</v>
      </c>
      <c r="L14" s="4">
        <v>5.3545654889999996</v>
      </c>
      <c r="M14" s="4">
        <v>1.827406455</v>
      </c>
      <c r="O14" s="133"/>
      <c r="P14" s="108"/>
      <c r="Q14" s="108"/>
      <c r="R14" s="108"/>
    </row>
    <row r="15" spans="1:18">
      <c r="C15" s="82"/>
      <c r="D15" s="82"/>
      <c r="E15" s="82"/>
      <c r="F15" s="5"/>
      <c r="G15" s="5"/>
      <c r="H15" s="5"/>
      <c r="I15" s="5"/>
      <c r="J15" s="5"/>
      <c r="K15" s="5"/>
      <c r="L15" s="5"/>
      <c r="M15" s="5"/>
    </row>
    <row r="16" spans="1:18">
      <c r="C16" s="82">
        <v>4.0999999999999996</v>
      </c>
      <c r="D16" s="82" t="s">
        <v>155</v>
      </c>
      <c r="E16" s="82" t="s">
        <v>21</v>
      </c>
      <c r="F16" s="5"/>
      <c r="G16" s="5"/>
      <c r="H16" s="5"/>
      <c r="I16" s="5"/>
      <c r="J16" s="5"/>
      <c r="K16" s="5"/>
      <c r="L16" s="6" t="s">
        <v>0</v>
      </c>
      <c r="M16" s="5"/>
    </row>
    <row r="17" spans="1:13">
      <c r="A17" s="83" t="s">
        <v>166</v>
      </c>
      <c r="C17" s="82"/>
      <c r="D17" s="82" t="s">
        <v>22</v>
      </c>
      <c r="E17" s="82"/>
      <c r="F17" s="99">
        <v>148.93</v>
      </c>
      <c r="G17" s="99">
        <v>114</v>
      </c>
      <c r="H17" s="99">
        <v>74.209999999999994</v>
      </c>
      <c r="I17" s="99">
        <v>86.19</v>
      </c>
      <c r="J17" s="99">
        <v>103.39</v>
      </c>
      <c r="K17" s="99">
        <v>35.14</v>
      </c>
      <c r="L17" s="9">
        <v>38.32</v>
      </c>
      <c r="M17" s="8">
        <v>33.402299999999997</v>
      </c>
    </row>
    <row r="18" spans="1:13">
      <c r="A18" s="83" t="s">
        <v>167</v>
      </c>
      <c r="C18" s="82"/>
      <c r="D18" s="82" t="s">
        <v>24</v>
      </c>
      <c r="E18" s="82"/>
      <c r="F18" s="99">
        <v>72.27</v>
      </c>
      <c r="G18" s="99">
        <v>53.41</v>
      </c>
      <c r="H18" s="99">
        <v>66.16</v>
      </c>
      <c r="I18" s="99">
        <v>58.26</v>
      </c>
      <c r="J18" s="99">
        <v>45.3</v>
      </c>
      <c r="K18" s="99">
        <v>31.45</v>
      </c>
      <c r="L18" s="9">
        <v>35.99</v>
      </c>
      <c r="M18" s="8">
        <v>21.293700000000001</v>
      </c>
    </row>
    <row r="19" spans="1:13" hidden="1">
      <c r="A19" s="83" t="s">
        <v>168</v>
      </c>
      <c r="C19" s="82"/>
      <c r="D19" s="82" t="s">
        <v>25</v>
      </c>
      <c r="E19" s="82"/>
      <c r="F19" s="99" t="s">
        <v>23</v>
      </c>
      <c r="G19" s="99" t="s">
        <v>23</v>
      </c>
      <c r="H19" s="99" t="s">
        <v>23</v>
      </c>
      <c r="I19" s="99">
        <v>86.17</v>
      </c>
      <c r="J19" s="99" t="s">
        <v>23</v>
      </c>
      <c r="K19" s="99" t="s">
        <v>23</v>
      </c>
      <c r="L19" s="9" t="s">
        <v>23</v>
      </c>
      <c r="M19" s="8" t="s">
        <v>23</v>
      </c>
    </row>
    <row r="20" spans="1:13" hidden="1">
      <c r="A20" s="83" t="s">
        <v>169</v>
      </c>
      <c r="C20" s="82"/>
      <c r="D20" s="82" t="s">
        <v>26</v>
      </c>
      <c r="E20" s="82"/>
      <c r="F20" s="99" t="s">
        <v>23</v>
      </c>
      <c r="G20" s="99" t="s">
        <v>23</v>
      </c>
      <c r="H20" s="99" t="s">
        <v>23</v>
      </c>
      <c r="I20" s="99" t="s">
        <v>23</v>
      </c>
      <c r="J20" s="99" t="s">
        <v>23</v>
      </c>
      <c r="K20" s="99" t="s">
        <v>23</v>
      </c>
      <c r="L20" s="9" t="s">
        <v>23</v>
      </c>
      <c r="M20" s="8" t="s">
        <v>23</v>
      </c>
    </row>
    <row r="21" spans="1:13" hidden="1">
      <c r="A21" s="83" t="s">
        <v>170</v>
      </c>
      <c r="C21" s="82"/>
      <c r="D21" s="82" t="s">
        <v>27</v>
      </c>
      <c r="E21" s="82"/>
      <c r="F21" s="99" t="s">
        <v>23</v>
      </c>
      <c r="G21" s="99" t="s">
        <v>23</v>
      </c>
      <c r="H21" s="99" t="s">
        <v>23</v>
      </c>
      <c r="I21" s="99" t="s">
        <v>23</v>
      </c>
      <c r="J21" s="99" t="s">
        <v>23</v>
      </c>
      <c r="K21" s="99" t="s">
        <v>23</v>
      </c>
      <c r="L21" s="9" t="s">
        <v>23</v>
      </c>
      <c r="M21" s="8" t="s">
        <v>23</v>
      </c>
    </row>
    <row r="22" spans="1:13" hidden="1">
      <c r="A22" s="83" t="s">
        <v>171</v>
      </c>
      <c r="C22" s="82"/>
      <c r="D22" s="82" t="s">
        <v>28</v>
      </c>
      <c r="E22" s="82"/>
      <c r="F22" s="99" t="s">
        <v>23</v>
      </c>
      <c r="G22" s="99" t="s">
        <v>23</v>
      </c>
      <c r="H22" s="99" t="s">
        <v>23</v>
      </c>
      <c r="I22" s="99" t="s">
        <v>23</v>
      </c>
      <c r="J22" s="99" t="s">
        <v>23</v>
      </c>
      <c r="K22" s="99" t="s">
        <v>23</v>
      </c>
      <c r="L22" s="9" t="s">
        <v>23</v>
      </c>
      <c r="M22" s="8" t="s">
        <v>23</v>
      </c>
    </row>
    <row r="23" spans="1:13" hidden="1">
      <c r="A23" s="83" t="s">
        <v>172</v>
      </c>
      <c r="C23" s="82"/>
      <c r="D23" s="82" t="s">
        <v>29</v>
      </c>
      <c r="E23" s="82"/>
      <c r="F23" s="99" t="s">
        <v>23</v>
      </c>
      <c r="G23" s="99" t="s">
        <v>23</v>
      </c>
      <c r="H23" s="99" t="s">
        <v>23</v>
      </c>
      <c r="I23" s="99" t="s">
        <v>23</v>
      </c>
      <c r="J23" s="99" t="s">
        <v>23</v>
      </c>
      <c r="K23" s="99" t="s">
        <v>23</v>
      </c>
      <c r="L23" s="9" t="s">
        <v>23</v>
      </c>
      <c r="M23" s="8" t="s">
        <v>23</v>
      </c>
    </row>
    <row r="24" spans="1:13" hidden="1">
      <c r="A24" s="83" t="s">
        <v>173</v>
      </c>
      <c r="C24" s="82"/>
      <c r="D24" s="82" t="s">
        <v>30</v>
      </c>
      <c r="E24" s="82"/>
      <c r="F24" s="99" t="s">
        <v>23</v>
      </c>
      <c r="G24" s="99" t="s">
        <v>23</v>
      </c>
      <c r="H24" s="99" t="s">
        <v>23</v>
      </c>
      <c r="I24" s="99" t="s">
        <v>23</v>
      </c>
      <c r="J24" s="99" t="s">
        <v>23</v>
      </c>
      <c r="K24" s="99" t="s">
        <v>23</v>
      </c>
      <c r="L24" s="9" t="s">
        <v>23</v>
      </c>
      <c r="M24" s="8" t="s">
        <v>23</v>
      </c>
    </row>
    <row r="25" spans="1:13">
      <c r="A25" s="83" t="s">
        <v>174</v>
      </c>
      <c r="C25" s="82"/>
      <c r="D25" s="82" t="s">
        <v>31</v>
      </c>
      <c r="E25" s="82"/>
      <c r="F25" s="99">
        <v>154.65</v>
      </c>
      <c r="G25" s="99">
        <v>121.23</v>
      </c>
      <c r="H25" s="99">
        <v>77.260000000000005</v>
      </c>
      <c r="I25" s="99">
        <v>92.78</v>
      </c>
      <c r="J25" s="99">
        <v>108.93</v>
      </c>
      <c r="K25" s="99">
        <v>38.14</v>
      </c>
      <c r="L25" s="9">
        <v>40.44</v>
      </c>
      <c r="M25" s="8">
        <v>35.190800000000003</v>
      </c>
    </row>
    <row r="26" spans="1:13">
      <c r="A26" s="83" t="s">
        <v>175</v>
      </c>
      <c r="C26" s="82"/>
      <c r="D26" s="82" t="s">
        <v>32</v>
      </c>
      <c r="E26" s="82"/>
      <c r="F26" s="99">
        <v>78.02</v>
      </c>
      <c r="G26" s="99">
        <v>55.87</v>
      </c>
      <c r="H26" s="99">
        <v>68.63</v>
      </c>
      <c r="I26" s="99">
        <v>62.28</v>
      </c>
      <c r="J26" s="99">
        <v>47.98</v>
      </c>
      <c r="K26" s="99">
        <v>37.71</v>
      </c>
      <c r="L26" s="9">
        <v>37.659999999999997</v>
      </c>
      <c r="M26" s="8">
        <v>32.934399999999997</v>
      </c>
    </row>
    <row r="27" spans="1:13" hidden="1">
      <c r="A27" s="83" t="s">
        <v>176</v>
      </c>
      <c r="C27" s="82"/>
      <c r="D27" s="82" t="s">
        <v>33</v>
      </c>
      <c r="E27" s="82"/>
      <c r="F27" s="99" t="s">
        <v>23</v>
      </c>
      <c r="G27" s="99" t="s">
        <v>23</v>
      </c>
      <c r="H27" s="99" t="s">
        <v>23</v>
      </c>
      <c r="I27" s="99">
        <v>30.4</v>
      </c>
      <c r="J27" s="99" t="s">
        <v>23</v>
      </c>
      <c r="K27" s="99" t="s">
        <v>23</v>
      </c>
      <c r="L27" s="9" t="s">
        <v>23</v>
      </c>
      <c r="M27" s="8" t="s">
        <v>23</v>
      </c>
    </row>
    <row r="28" spans="1:13" hidden="1">
      <c r="A28" s="83" t="s">
        <v>174</v>
      </c>
      <c r="C28" s="82"/>
      <c r="D28" s="82" t="s">
        <v>34</v>
      </c>
      <c r="E28" s="82"/>
      <c r="F28" s="99" t="s">
        <v>23</v>
      </c>
      <c r="G28" s="99" t="s">
        <v>23</v>
      </c>
      <c r="H28" s="99" t="s">
        <v>23</v>
      </c>
      <c r="I28" s="99" t="s">
        <v>23</v>
      </c>
      <c r="J28" s="99" t="s">
        <v>23</v>
      </c>
      <c r="K28" s="99" t="s">
        <v>23</v>
      </c>
      <c r="L28" s="9" t="s">
        <v>23</v>
      </c>
      <c r="M28" s="8" t="s">
        <v>23</v>
      </c>
    </row>
    <row r="29" spans="1:13" hidden="1">
      <c r="A29" s="83" t="s">
        <v>177</v>
      </c>
      <c r="C29" s="82"/>
      <c r="D29" s="82" t="s">
        <v>35</v>
      </c>
      <c r="E29" s="82"/>
      <c r="F29" s="99" t="s">
        <v>23</v>
      </c>
      <c r="G29" s="99" t="s">
        <v>23</v>
      </c>
      <c r="H29" s="99" t="s">
        <v>23</v>
      </c>
      <c r="I29" s="99" t="s">
        <v>23</v>
      </c>
      <c r="J29" s="99" t="s">
        <v>23</v>
      </c>
      <c r="K29" s="99" t="s">
        <v>23</v>
      </c>
      <c r="L29" s="9" t="s">
        <v>23</v>
      </c>
      <c r="M29" s="8" t="s">
        <v>23</v>
      </c>
    </row>
    <row r="30" spans="1:13" hidden="1">
      <c r="A30" s="83" t="s">
        <v>178</v>
      </c>
      <c r="C30" s="82"/>
      <c r="D30" s="82" t="s">
        <v>36</v>
      </c>
      <c r="E30" s="82"/>
      <c r="F30" s="99" t="s">
        <v>23</v>
      </c>
      <c r="G30" s="99" t="s">
        <v>23</v>
      </c>
      <c r="H30" s="99" t="s">
        <v>23</v>
      </c>
      <c r="I30" s="99" t="s">
        <v>23</v>
      </c>
      <c r="J30" s="99" t="s">
        <v>23</v>
      </c>
      <c r="K30" s="99" t="s">
        <v>23</v>
      </c>
      <c r="L30" s="9" t="s">
        <v>23</v>
      </c>
      <c r="M30" s="8" t="s">
        <v>23</v>
      </c>
    </row>
    <row r="31" spans="1:13" hidden="1">
      <c r="A31" s="83" t="s">
        <v>179</v>
      </c>
      <c r="C31" s="82"/>
      <c r="D31" s="100" t="s">
        <v>37</v>
      </c>
      <c r="E31" s="82"/>
      <c r="F31" s="99" t="s">
        <v>23</v>
      </c>
      <c r="G31" s="99" t="s">
        <v>23</v>
      </c>
      <c r="H31" s="99" t="s">
        <v>23</v>
      </c>
      <c r="I31" s="99" t="s">
        <v>23</v>
      </c>
      <c r="J31" s="99" t="s">
        <v>23</v>
      </c>
      <c r="K31" s="99" t="s">
        <v>23</v>
      </c>
      <c r="L31" s="9" t="s">
        <v>23</v>
      </c>
      <c r="M31" s="8" t="s">
        <v>23</v>
      </c>
    </row>
    <row r="32" spans="1:13">
      <c r="C32" s="82"/>
      <c r="D32" s="82"/>
      <c r="E32" s="82"/>
      <c r="F32" s="5"/>
      <c r="G32" s="5"/>
      <c r="H32" s="5"/>
      <c r="I32" s="5"/>
      <c r="J32" s="5"/>
      <c r="K32" s="5"/>
      <c r="L32" s="6"/>
      <c r="M32" s="7"/>
    </row>
    <row r="33" spans="1:13">
      <c r="C33" s="82">
        <v>4.2</v>
      </c>
      <c r="D33" s="82" t="s">
        <v>38</v>
      </c>
      <c r="E33" s="82" t="s">
        <v>21</v>
      </c>
      <c r="F33" s="5"/>
      <c r="G33" s="5"/>
      <c r="H33" s="5"/>
      <c r="I33" s="5"/>
      <c r="J33" s="5"/>
      <c r="K33" s="5"/>
      <c r="L33" s="6"/>
      <c r="M33" s="7"/>
    </row>
    <row r="34" spans="1:13">
      <c r="A34" s="83" t="s">
        <v>166</v>
      </c>
      <c r="C34" s="82"/>
      <c r="D34" s="82" t="s">
        <v>22</v>
      </c>
      <c r="E34" s="82"/>
      <c r="F34" s="139">
        <v>151.77000000000001</v>
      </c>
      <c r="G34" s="99">
        <v>112.72</v>
      </c>
      <c r="H34" s="99">
        <v>72.78</v>
      </c>
      <c r="I34" s="99">
        <v>84.58</v>
      </c>
      <c r="J34" s="99">
        <v>102.88</v>
      </c>
      <c r="K34" s="99">
        <v>33.43</v>
      </c>
      <c r="L34" s="99">
        <v>39.56</v>
      </c>
      <c r="M34" s="99">
        <v>32.9495</v>
      </c>
    </row>
    <row r="35" spans="1:13">
      <c r="A35" s="83" t="s">
        <v>167</v>
      </c>
      <c r="C35" s="82"/>
      <c r="D35" s="82" t="s">
        <v>24</v>
      </c>
      <c r="E35" s="82"/>
      <c r="F35" s="139">
        <v>73.650000000000006</v>
      </c>
      <c r="G35" s="99">
        <v>52.81</v>
      </c>
      <c r="H35" s="99">
        <v>64.88</v>
      </c>
      <c r="I35" s="99">
        <v>57.17</v>
      </c>
      <c r="J35" s="99">
        <v>45.07</v>
      </c>
      <c r="K35" s="99">
        <v>29.92</v>
      </c>
      <c r="L35" s="99">
        <v>37.159999999999997</v>
      </c>
      <c r="M35" s="99">
        <v>21.004999999999999</v>
      </c>
    </row>
    <row r="36" spans="1:13" hidden="1">
      <c r="A36" s="83" t="s">
        <v>168</v>
      </c>
      <c r="C36" s="82"/>
      <c r="D36" s="82" t="s">
        <v>25</v>
      </c>
      <c r="E36" s="82"/>
      <c r="F36" s="139" t="s">
        <v>23</v>
      </c>
      <c r="G36" s="99" t="s">
        <v>23</v>
      </c>
      <c r="H36" s="99" t="s">
        <v>23</v>
      </c>
      <c r="I36" s="99">
        <v>84.56</v>
      </c>
      <c r="J36" s="99" t="s">
        <v>23</v>
      </c>
      <c r="K36" s="99" t="s">
        <v>23</v>
      </c>
      <c r="L36" s="99" t="s">
        <v>23</v>
      </c>
      <c r="M36" s="99" t="s">
        <v>23</v>
      </c>
    </row>
    <row r="37" spans="1:13" hidden="1">
      <c r="A37" s="83" t="s">
        <v>169</v>
      </c>
      <c r="B37" s="83" t="s">
        <v>180</v>
      </c>
      <c r="C37" s="82"/>
      <c r="D37" s="82" t="s">
        <v>26</v>
      </c>
      <c r="E37" s="82"/>
      <c r="F37" s="139" t="s">
        <v>23</v>
      </c>
      <c r="G37" s="99" t="s">
        <v>23</v>
      </c>
      <c r="H37" s="99" t="s">
        <v>23</v>
      </c>
      <c r="I37" s="99" t="s">
        <v>23</v>
      </c>
      <c r="J37" s="99" t="s">
        <v>23</v>
      </c>
      <c r="K37" s="99" t="s">
        <v>23</v>
      </c>
      <c r="L37" s="99" t="s">
        <v>23</v>
      </c>
      <c r="M37" s="99" t="s">
        <v>23</v>
      </c>
    </row>
    <row r="38" spans="1:13" hidden="1">
      <c r="A38" s="83" t="s">
        <v>170</v>
      </c>
      <c r="B38" s="83" t="s">
        <v>181</v>
      </c>
      <c r="C38" s="82"/>
      <c r="D38" s="82" t="s">
        <v>27</v>
      </c>
      <c r="E38" s="82"/>
      <c r="F38" s="139" t="s">
        <v>23</v>
      </c>
      <c r="G38" s="99" t="s">
        <v>23</v>
      </c>
      <c r="H38" s="99" t="s">
        <v>23</v>
      </c>
      <c r="I38" s="99" t="s">
        <v>23</v>
      </c>
      <c r="J38" s="99" t="s">
        <v>23</v>
      </c>
      <c r="K38" s="99" t="s">
        <v>23</v>
      </c>
      <c r="L38" s="99" t="s">
        <v>23</v>
      </c>
      <c r="M38" s="99" t="s">
        <v>23</v>
      </c>
    </row>
    <row r="39" spans="1:13" hidden="1">
      <c r="A39" s="83" t="s">
        <v>171</v>
      </c>
      <c r="C39" s="82"/>
      <c r="D39" s="82" t="s">
        <v>28</v>
      </c>
      <c r="E39" s="82"/>
      <c r="F39" s="139" t="s">
        <v>23</v>
      </c>
      <c r="G39" s="99" t="s">
        <v>23</v>
      </c>
      <c r="H39" s="99" t="s">
        <v>23</v>
      </c>
      <c r="I39" s="99" t="s">
        <v>23</v>
      </c>
      <c r="J39" s="99" t="s">
        <v>23</v>
      </c>
      <c r="K39" s="99" t="s">
        <v>23</v>
      </c>
      <c r="L39" s="99" t="s">
        <v>23</v>
      </c>
      <c r="M39" s="99" t="s">
        <v>23</v>
      </c>
    </row>
    <row r="40" spans="1:13" hidden="1">
      <c r="A40" s="83" t="s">
        <v>172</v>
      </c>
      <c r="C40" s="82"/>
      <c r="D40" s="82" t="s">
        <v>29</v>
      </c>
      <c r="E40" s="82"/>
      <c r="F40" s="139" t="s">
        <v>23</v>
      </c>
      <c r="G40" s="99" t="s">
        <v>23</v>
      </c>
      <c r="H40" s="99" t="s">
        <v>23</v>
      </c>
      <c r="I40" s="99" t="s">
        <v>23</v>
      </c>
      <c r="J40" s="99" t="s">
        <v>23</v>
      </c>
      <c r="K40" s="99" t="s">
        <v>23</v>
      </c>
      <c r="L40" s="99" t="s">
        <v>23</v>
      </c>
      <c r="M40" s="99" t="s">
        <v>23</v>
      </c>
    </row>
    <row r="41" spans="1:13" hidden="1">
      <c r="A41" s="83" t="s">
        <v>173</v>
      </c>
      <c r="C41" s="82"/>
      <c r="D41" s="82" t="s">
        <v>30</v>
      </c>
      <c r="E41" s="82"/>
      <c r="F41" s="139" t="s">
        <v>23</v>
      </c>
      <c r="G41" s="99" t="s">
        <v>23</v>
      </c>
      <c r="H41" s="99" t="s">
        <v>23</v>
      </c>
      <c r="I41" s="99" t="s">
        <v>23</v>
      </c>
      <c r="J41" s="99" t="s">
        <v>23</v>
      </c>
      <c r="K41" s="99" t="s">
        <v>23</v>
      </c>
      <c r="L41" s="99" t="s">
        <v>23</v>
      </c>
      <c r="M41" s="99" t="s">
        <v>23</v>
      </c>
    </row>
    <row r="42" spans="1:13">
      <c r="A42" s="83" t="s">
        <v>174</v>
      </c>
      <c r="C42" s="82"/>
      <c r="D42" s="82" t="s">
        <v>31</v>
      </c>
      <c r="E42" s="82"/>
      <c r="F42" s="139">
        <v>157.62</v>
      </c>
      <c r="G42" s="99">
        <v>120.29</v>
      </c>
      <c r="H42" s="99">
        <v>75.900000000000006</v>
      </c>
      <c r="I42" s="99">
        <v>91.5</v>
      </c>
      <c r="J42" s="99">
        <v>108.45</v>
      </c>
      <c r="K42" s="99">
        <v>36.42</v>
      </c>
      <c r="L42" s="99">
        <v>41.83</v>
      </c>
      <c r="M42" s="99">
        <v>34.764899999999997</v>
      </c>
    </row>
    <row r="43" spans="1:13">
      <c r="A43" s="83" t="s">
        <v>175</v>
      </c>
      <c r="C43" s="82"/>
      <c r="D43" s="82" t="s">
        <v>32</v>
      </c>
      <c r="E43" s="82"/>
      <c r="F43" s="139">
        <v>79.53</v>
      </c>
      <c r="G43" s="99">
        <v>55.44</v>
      </c>
      <c r="H43" s="99">
        <v>67.42</v>
      </c>
      <c r="I43" s="99">
        <v>61.42</v>
      </c>
      <c r="J43" s="99">
        <v>47.77</v>
      </c>
      <c r="K43" s="99">
        <v>36.01</v>
      </c>
      <c r="L43" s="99">
        <v>38.96</v>
      </c>
      <c r="M43" s="99">
        <v>32.535899999999998</v>
      </c>
    </row>
    <row r="44" spans="1:13" hidden="1">
      <c r="A44" s="83" t="s">
        <v>176</v>
      </c>
      <c r="C44" s="82"/>
      <c r="D44" s="82" t="s">
        <v>33</v>
      </c>
      <c r="E44" s="82"/>
      <c r="F44" s="99" t="s">
        <v>23</v>
      </c>
      <c r="G44" s="99" t="s">
        <v>23</v>
      </c>
      <c r="H44" s="99" t="s">
        <v>23</v>
      </c>
      <c r="I44" s="99">
        <v>29.98</v>
      </c>
      <c r="J44" s="99" t="s">
        <v>23</v>
      </c>
      <c r="K44" s="99" t="s">
        <v>23</v>
      </c>
      <c r="L44" s="99" t="s">
        <v>23</v>
      </c>
      <c r="M44" s="99" t="s">
        <v>23</v>
      </c>
    </row>
    <row r="45" spans="1:13" hidden="1">
      <c r="A45" s="83" t="s">
        <v>174</v>
      </c>
      <c r="C45" s="82"/>
      <c r="D45" s="82" t="s">
        <v>34</v>
      </c>
      <c r="E45" s="82"/>
      <c r="F45" s="99" t="s">
        <v>23</v>
      </c>
      <c r="G45" s="99" t="s">
        <v>23</v>
      </c>
      <c r="H45" s="99" t="s">
        <v>23</v>
      </c>
      <c r="I45" s="99" t="s">
        <v>23</v>
      </c>
      <c r="J45" s="99" t="s">
        <v>23</v>
      </c>
      <c r="K45" s="99" t="s">
        <v>23</v>
      </c>
      <c r="L45" s="99" t="s">
        <v>23</v>
      </c>
      <c r="M45" s="99" t="s">
        <v>23</v>
      </c>
    </row>
    <row r="46" spans="1:13" hidden="1">
      <c r="A46" s="83" t="s">
        <v>177</v>
      </c>
      <c r="C46" s="82"/>
      <c r="D46" s="82" t="s">
        <v>35</v>
      </c>
      <c r="E46" s="82"/>
      <c r="F46" s="99" t="s">
        <v>23</v>
      </c>
      <c r="G46" s="99" t="s">
        <v>23</v>
      </c>
      <c r="H46" s="99" t="s">
        <v>23</v>
      </c>
      <c r="I46" s="99" t="s">
        <v>23</v>
      </c>
      <c r="J46" s="99" t="s">
        <v>23</v>
      </c>
      <c r="K46" s="99" t="s">
        <v>23</v>
      </c>
      <c r="L46" s="99" t="s">
        <v>23</v>
      </c>
      <c r="M46" s="99" t="s">
        <v>23</v>
      </c>
    </row>
    <row r="47" spans="1:13" hidden="1">
      <c r="A47" s="83" t="s">
        <v>178</v>
      </c>
      <c r="C47" s="82"/>
      <c r="D47" s="82" t="s">
        <v>36</v>
      </c>
      <c r="E47" s="82"/>
      <c r="F47" s="99" t="s">
        <v>23</v>
      </c>
      <c r="G47" s="99" t="s">
        <v>23</v>
      </c>
      <c r="H47" s="99" t="s">
        <v>23</v>
      </c>
      <c r="I47" s="99" t="s">
        <v>23</v>
      </c>
      <c r="J47" s="99" t="s">
        <v>23</v>
      </c>
      <c r="K47" s="99" t="s">
        <v>23</v>
      </c>
      <c r="L47" s="99" t="s">
        <v>23</v>
      </c>
      <c r="M47" s="99" t="s">
        <v>23</v>
      </c>
    </row>
    <row r="48" spans="1:13" hidden="1">
      <c r="A48" s="83" t="s">
        <v>179</v>
      </c>
      <c r="C48" s="82"/>
      <c r="D48" s="100" t="s">
        <v>37</v>
      </c>
      <c r="E48" s="82"/>
      <c r="F48" s="99" t="s">
        <v>23</v>
      </c>
      <c r="G48" s="99" t="s">
        <v>23</v>
      </c>
      <c r="H48" s="99" t="s">
        <v>23</v>
      </c>
      <c r="I48" s="99" t="s">
        <v>23</v>
      </c>
      <c r="J48" s="99" t="s">
        <v>23</v>
      </c>
      <c r="K48" s="99" t="s">
        <v>23</v>
      </c>
      <c r="L48" s="99" t="s">
        <v>23</v>
      </c>
      <c r="M48" s="99" t="s">
        <v>23</v>
      </c>
    </row>
    <row r="49" spans="1:16">
      <c r="C49" s="82"/>
      <c r="D49" s="82"/>
      <c r="E49" s="82"/>
      <c r="F49" s="5"/>
      <c r="G49" s="5"/>
      <c r="H49" s="5"/>
      <c r="I49" s="5"/>
      <c r="J49" s="5"/>
      <c r="K49" s="5"/>
      <c r="L49" s="5"/>
      <c r="M49" s="5"/>
    </row>
    <row r="50" spans="1:16">
      <c r="C50" s="82">
        <v>4.3</v>
      </c>
      <c r="D50" s="82" t="s">
        <v>39</v>
      </c>
      <c r="E50" s="82" t="s">
        <v>21</v>
      </c>
      <c r="F50" s="5"/>
      <c r="G50" s="5"/>
      <c r="H50" s="5"/>
      <c r="I50" s="5"/>
      <c r="J50" s="5"/>
      <c r="K50" s="5"/>
      <c r="L50" s="5"/>
      <c r="M50" s="5"/>
    </row>
    <row r="51" spans="1:16" hidden="1">
      <c r="A51" s="83" t="s">
        <v>167</v>
      </c>
      <c r="B51" s="83" t="s">
        <v>205</v>
      </c>
      <c r="C51" s="82"/>
      <c r="D51" s="82" t="s">
        <v>40</v>
      </c>
      <c r="E51" s="82"/>
      <c r="F51" s="9" t="s">
        <v>23</v>
      </c>
      <c r="G51" s="9" t="s">
        <v>23</v>
      </c>
      <c r="H51" s="9" t="s">
        <v>23</v>
      </c>
      <c r="I51" s="9" t="s">
        <v>23</v>
      </c>
      <c r="J51" s="9" t="s">
        <v>23</v>
      </c>
      <c r="K51" s="9" t="s">
        <v>23</v>
      </c>
      <c r="L51" s="9" t="s">
        <v>23</v>
      </c>
      <c r="M51" s="9" t="s">
        <v>23</v>
      </c>
      <c r="N51" s="134"/>
      <c r="P51" s="134"/>
    </row>
    <row r="52" spans="1:16" hidden="1">
      <c r="A52" s="83" t="s">
        <v>167</v>
      </c>
      <c r="B52" s="83" t="s">
        <v>206</v>
      </c>
      <c r="C52" s="82"/>
      <c r="D52" s="82" t="s">
        <v>41</v>
      </c>
      <c r="E52" s="82"/>
      <c r="F52" s="9" t="s">
        <v>23</v>
      </c>
      <c r="G52" s="9" t="s">
        <v>23</v>
      </c>
      <c r="H52" s="9" t="s">
        <v>23</v>
      </c>
      <c r="I52" s="9" t="s">
        <v>23</v>
      </c>
      <c r="J52" s="9" t="s">
        <v>23</v>
      </c>
      <c r="K52" s="9" t="s">
        <v>23</v>
      </c>
      <c r="L52" s="9" t="s">
        <v>23</v>
      </c>
      <c r="M52" s="9" t="s">
        <v>23</v>
      </c>
      <c r="N52" s="134"/>
      <c r="P52" s="134"/>
    </row>
    <row r="53" spans="1:16" hidden="1">
      <c r="A53" s="83" t="s">
        <v>175</v>
      </c>
      <c r="B53" s="83" t="s">
        <v>205</v>
      </c>
      <c r="C53" s="82"/>
      <c r="D53" s="82" t="s">
        <v>42</v>
      </c>
      <c r="E53" s="82"/>
      <c r="F53" s="9" t="s">
        <v>23</v>
      </c>
      <c r="G53" s="9" t="s">
        <v>23</v>
      </c>
      <c r="H53" s="9" t="s">
        <v>23</v>
      </c>
      <c r="I53" s="9" t="s">
        <v>23</v>
      </c>
      <c r="J53" s="9" t="s">
        <v>23</v>
      </c>
      <c r="K53" s="9" t="s">
        <v>23</v>
      </c>
      <c r="L53" s="9" t="s">
        <v>23</v>
      </c>
      <c r="M53" s="9" t="s">
        <v>23</v>
      </c>
      <c r="N53" s="134"/>
      <c r="P53" s="134"/>
    </row>
    <row r="54" spans="1:16" hidden="1">
      <c r="A54" s="83" t="s">
        <v>175</v>
      </c>
      <c r="B54" s="83" t="s">
        <v>206</v>
      </c>
      <c r="C54" s="82"/>
      <c r="D54" s="82" t="s">
        <v>43</v>
      </c>
      <c r="E54" s="82"/>
      <c r="F54" s="9" t="s">
        <v>23</v>
      </c>
      <c r="G54" s="9" t="s">
        <v>23</v>
      </c>
      <c r="H54" s="9" t="s">
        <v>23</v>
      </c>
      <c r="I54" s="9" t="s">
        <v>23</v>
      </c>
      <c r="J54" s="9" t="s">
        <v>23</v>
      </c>
      <c r="K54" s="9" t="s">
        <v>23</v>
      </c>
      <c r="L54" s="9" t="s">
        <v>23</v>
      </c>
      <c r="M54" s="9" t="s">
        <v>23</v>
      </c>
      <c r="N54" s="134"/>
      <c r="P54" s="134"/>
    </row>
    <row r="55" spans="1:16" hidden="1">
      <c r="A55" s="83" t="s">
        <v>170</v>
      </c>
      <c r="B55" s="83" t="s">
        <v>205</v>
      </c>
      <c r="C55" s="82"/>
      <c r="D55" s="82" t="s">
        <v>44</v>
      </c>
      <c r="E55" s="82"/>
      <c r="F55" s="95" t="s">
        <v>23</v>
      </c>
      <c r="G55" s="95" t="s">
        <v>23</v>
      </c>
      <c r="H55" s="99" t="s">
        <v>23</v>
      </c>
      <c r="I55" s="99" t="s">
        <v>23</v>
      </c>
      <c r="J55" s="99" t="s">
        <v>23</v>
      </c>
      <c r="K55" s="99" t="s">
        <v>23</v>
      </c>
      <c r="L55" s="99" t="s">
        <v>23</v>
      </c>
      <c r="M55" s="99" t="s">
        <v>23</v>
      </c>
      <c r="N55" s="134"/>
      <c r="P55" s="134"/>
    </row>
    <row r="56" spans="1:16" hidden="1">
      <c r="A56" s="83" t="s">
        <v>170</v>
      </c>
      <c r="B56" s="83" t="s">
        <v>206</v>
      </c>
      <c r="C56" s="82"/>
      <c r="D56" s="82" t="s">
        <v>45</v>
      </c>
      <c r="E56" s="82"/>
      <c r="F56" s="95" t="s">
        <v>23</v>
      </c>
      <c r="G56" s="95" t="s">
        <v>23</v>
      </c>
      <c r="H56" s="99" t="s">
        <v>23</v>
      </c>
      <c r="I56" s="99" t="s">
        <v>23</v>
      </c>
      <c r="J56" s="99" t="s">
        <v>23</v>
      </c>
      <c r="K56" s="99" t="s">
        <v>23</v>
      </c>
      <c r="L56" s="99" t="s">
        <v>23</v>
      </c>
      <c r="M56" s="99" t="s">
        <v>23</v>
      </c>
      <c r="N56" s="134"/>
      <c r="P56" s="134"/>
    </row>
    <row r="57" spans="1:16" hidden="1">
      <c r="A57" s="83" t="s">
        <v>172</v>
      </c>
      <c r="B57" s="83" t="s">
        <v>205</v>
      </c>
      <c r="C57" s="82"/>
      <c r="D57" s="82" t="s">
        <v>46</v>
      </c>
      <c r="E57" s="82"/>
      <c r="F57" s="95" t="s">
        <v>23</v>
      </c>
      <c r="G57" s="95" t="s">
        <v>23</v>
      </c>
      <c r="H57" s="99" t="s">
        <v>23</v>
      </c>
      <c r="I57" s="99" t="s">
        <v>23</v>
      </c>
      <c r="J57" s="99" t="s">
        <v>23</v>
      </c>
      <c r="K57" s="99" t="s">
        <v>23</v>
      </c>
      <c r="L57" s="99" t="s">
        <v>23</v>
      </c>
      <c r="M57" s="99" t="s">
        <v>23</v>
      </c>
      <c r="N57" s="134"/>
      <c r="P57" s="134"/>
    </row>
    <row r="58" spans="1:16" hidden="1">
      <c r="A58" s="83" t="s">
        <v>172</v>
      </c>
      <c r="B58" s="83" t="s">
        <v>206</v>
      </c>
      <c r="C58" s="82"/>
      <c r="D58" s="82" t="s">
        <v>47</v>
      </c>
      <c r="E58" s="82"/>
      <c r="F58" s="95" t="s">
        <v>23</v>
      </c>
      <c r="G58" s="95" t="s">
        <v>23</v>
      </c>
      <c r="H58" s="99" t="s">
        <v>23</v>
      </c>
      <c r="I58" s="99" t="s">
        <v>23</v>
      </c>
      <c r="J58" s="99" t="s">
        <v>23</v>
      </c>
      <c r="K58" s="99" t="s">
        <v>23</v>
      </c>
      <c r="L58" s="99" t="s">
        <v>23</v>
      </c>
      <c r="M58" s="99" t="s">
        <v>23</v>
      </c>
      <c r="N58" s="134"/>
      <c r="P58" s="134"/>
    </row>
    <row r="59" spans="1:16" hidden="1">
      <c r="A59" s="83" t="s">
        <v>173</v>
      </c>
      <c r="B59" s="83" t="s">
        <v>205</v>
      </c>
      <c r="C59" s="82"/>
      <c r="D59" s="82" t="s">
        <v>48</v>
      </c>
      <c r="E59" s="82"/>
      <c r="F59" s="95" t="s">
        <v>23</v>
      </c>
      <c r="G59" s="95" t="s">
        <v>23</v>
      </c>
      <c r="H59" s="99" t="s">
        <v>23</v>
      </c>
      <c r="I59" s="99" t="s">
        <v>23</v>
      </c>
      <c r="J59" s="99" t="s">
        <v>23</v>
      </c>
      <c r="K59" s="99" t="s">
        <v>23</v>
      </c>
      <c r="L59" s="99" t="s">
        <v>23</v>
      </c>
      <c r="M59" s="99" t="s">
        <v>23</v>
      </c>
      <c r="N59" s="134"/>
      <c r="P59" s="134"/>
    </row>
    <row r="60" spans="1:16" hidden="1">
      <c r="A60" s="83" t="s">
        <v>173</v>
      </c>
      <c r="B60" s="83" t="s">
        <v>206</v>
      </c>
      <c r="C60" s="82"/>
      <c r="D60" s="82" t="s">
        <v>49</v>
      </c>
      <c r="E60" s="82"/>
      <c r="F60" s="95" t="s">
        <v>23</v>
      </c>
      <c r="G60" s="95" t="s">
        <v>23</v>
      </c>
      <c r="H60" s="99" t="s">
        <v>23</v>
      </c>
      <c r="I60" s="99" t="s">
        <v>23</v>
      </c>
      <c r="J60" s="99" t="s">
        <v>23</v>
      </c>
      <c r="K60" s="99" t="s">
        <v>23</v>
      </c>
      <c r="L60" s="99" t="s">
        <v>23</v>
      </c>
      <c r="M60" s="99" t="s">
        <v>23</v>
      </c>
      <c r="N60" s="134"/>
      <c r="P60" s="134"/>
    </row>
    <row r="61" spans="1:16" hidden="1">
      <c r="A61" s="83" t="s">
        <v>177</v>
      </c>
      <c r="B61" s="83" t="s">
        <v>205</v>
      </c>
      <c r="C61" s="82"/>
      <c r="D61" s="82" t="s">
        <v>50</v>
      </c>
      <c r="E61" s="82"/>
      <c r="F61" s="95" t="s">
        <v>23</v>
      </c>
      <c r="G61" s="95" t="s">
        <v>23</v>
      </c>
      <c r="H61" s="99" t="s">
        <v>23</v>
      </c>
      <c r="I61" s="99" t="s">
        <v>23</v>
      </c>
      <c r="J61" s="99" t="s">
        <v>23</v>
      </c>
      <c r="K61" s="99" t="s">
        <v>23</v>
      </c>
      <c r="L61" s="99" t="s">
        <v>23</v>
      </c>
      <c r="M61" s="99" t="s">
        <v>23</v>
      </c>
      <c r="N61" s="134"/>
      <c r="P61" s="134"/>
    </row>
    <row r="62" spans="1:16" hidden="1">
      <c r="A62" s="83" t="s">
        <v>177</v>
      </c>
      <c r="B62" s="83" t="s">
        <v>206</v>
      </c>
      <c r="C62" s="82"/>
      <c r="D62" s="82" t="s">
        <v>51</v>
      </c>
      <c r="E62" s="82"/>
      <c r="F62" s="95" t="s">
        <v>23</v>
      </c>
      <c r="G62" s="95" t="s">
        <v>23</v>
      </c>
      <c r="H62" s="99" t="s">
        <v>23</v>
      </c>
      <c r="I62" s="99" t="s">
        <v>23</v>
      </c>
      <c r="J62" s="99" t="s">
        <v>23</v>
      </c>
      <c r="K62" s="99" t="s">
        <v>23</v>
      </c>
      <c r="L62" s="99" t="s">
        <v>23</v>
      </c>
      <c r="M62" s="99" t="s">
        <v>23</v>
      </c>
      <c r="N62" s="134"/>
      <c r="P62" s="134"/>
    </row>
    <row r="63" spans="1:16" hidden="1">
      <c r="A63" s="83" t="s">
        <v>178</v>
      </c>
      <c r="B63" s="83" t="s">
        <v>205</v>
      </c>
      <c r="C63" s="82"/>
      <c r="D63" s="82" t="s">
        <v>52</v>
      </c>
      <c r="E63" s="82"/>
      <c r="F63" s="95" t="s">
        <v>23</v>
      </c>
      <c r="G63" s="95" t="s">
        <v>23</v>
      </c>
      <c r="H63" s="99" t="s">
        <v>23</v>
      </c>
      <c r="I63" s="99" t="s">
        <v>23</v>
      </c>
      <c r="J63" s="99" t="s">
        <v>23</v>
      </c>
      <c r="K63" s="99" t="s">
        <v>23</v>
      </c>
      <c r="L63" s="99" t="s">
        <v>23</v>
      </c>
      <c r="M63" s="99" t="s">
        <v>23</v>
      </c>
      <c r="N63" s="134"/>
      <c r="P63" s="134"/>
    </row>
    <row r="64" spans="1:16" hidden="1">
      <c r="A64" s="83" t="s">
        <v>178</v>
      </c>
      <c r="B64" s="83" t="s">
        <v>206</v>
      </c>
      <c r="C64" s="82"/>
      <c r="D64" s="82" t="s">
        <v>53</v>
      </c>
      <c r="E64" s="82"/>
      <c r="F64" s="95" t="s">
        <v>23</v>
      </c>
      <c r="G64" s="95" t="s">
        <v>23</v>
      </c>
      <c r="H64" s="99" t="s">
        <v>23</v>
      </c>
      <c r="I64" s="99" t="s">
        <v>23</v>
      </c>
      <c r="J64" s="99" t="s">
        <v>23</v>
      </c>
      <c r="K64" s="99" t="s">
        <v>23</v>
      </c>
      <c r="L64" s="99" t="s">
        <v>23</v>
      </c>
      <c r="M64" s="99" t="s">
        <v>23</v>
      </c>
      <c r="N64" s="134"/>
      <c r="P64" s="134"/>
    </row>
    <row r="65" spans="3:13">
      <c r="C65" s="82"/>
      <c r="D65" s="82"/>
      <c r="E65" s="82"/>
      <c r="F65" s="5"/>
      <c r="G65" s="5"/>
      <c r="H65" s="5"/>
      <c r="I65" s="5"/>
      <c r="J65" s="5"/>
      <c r="K65" s="5"/>
      <c r="L65" s="5"/>
      <c r="M65" s="5"/>
    </row>
    <row r="66" spans="3:13">
      <c r="C66" s="82"/>
      <c r="D66" s="101" t="s">
        <v>54</v>
      </c>
      <c r="E66" s="82"/>
      <c r="F66" s="5"/>
      <c r="G66" s="5"/>
      <c r="H66" s="5"/>
      <c r="I66" s="5"/>
      <c r="J66" s="5"/>
      <c r="K66" s="5"/>
      <c r="L66" s="5"/>
      <c r="M66" s="5"/>
    </row>
    <row r="67" spans="3:13">
      <c r="C67" s="82"/>
      <c r="D67" s="82"/>
      <c r="E67" s="82"/>
      <c r="F67" s="5"/>
      <c r="G67" s="5"/>
      <c r="H67" s="5"/>
      <c r="I67" s="5"/>
      <c r="J67" s="5"/>
      <c r="K67" s="5"/>
      <c r="L67" s="5"/>
      <c r="M67" s="5"/>
    </row>
    <row r="68" spans="3:13">
      <c r="C68" s="82">
        <v>5.0999999999999996</v>
      </c>
      <c r="D68" s="82" t="s">
        <v>55</v>
      </c>
      <c r="E68" s="82" t="s">
        <v>16</v>
      </c>
      <c r="F68" s="4">
        <v>1.4831023260000005</v>
      </c>
      <c r="G68" s="4">
        <v>0.34062188799999993</v>
      </c>
      <c r="H68" s="4">
        <v>0.37113223299999998</v>
      </c>
      <c r="I68" s="4">
        <v>0.32199744299999994</v>
      </c>
      <c r="J68" s="4">
        <v>0.13172365999999999</v>
      </c>
      <c r="K68" s="4">
        <v>5.6755799999999995E-3</v>
      </c>
      <c r="L68" s="4">
        <v>4.3528588999999993E-2</v>
      </c>
      <c r="M68" s="4">
        <v>6.5561049999999996E-3</v>
      </c>
    </row>
    <row r="69" spans="3:13">
      <c r="C69" s="82"/>
      <c r="D69" s="82"/>
      <c r="E69" s="82"/>
      <c r="F69" s="4"/>
      <c r="G69" s="4"/>
      <c r="H69" s="4"/>
      <c r="I69" s="4"/>
      <c r="J69" s="4"/>
      <c r="K69" s="4"/>
      <c r="L69" s="4"/>
      <c r="M69" s="4"/>
    </row>
    <row r="70" spans="3:13">
      <c r="C70" s="82">
        <v>5.2</v>
      </c>
      <c r="D70" s="82" t="s">
        <v>56</v>
      </c>
      <c r="E70" s="82" t="s">
        <v>16</v>
      </c>
      <c r="F70" s="4">
        <v>0</v>
      </c>
      <c r="G70" s="4">
        <v>0</v>
      </c>
      <c r="H70" s="4">
        <v>0</v>
      </c>
      <c r="I70" s="4">
        <v>0</v>
      </c>
      <c r="J70" s="4">
        <v>0</v>
      </c>
      <c r="K70" s="4">
        <v>0</v>
      </c>
      <c r="L70" s="4">
        <v>0</v>
      </c>
      <c r="M70" s="4">
        <v>0</v>
      </c>
    </row>
    <row r="71" spans="3:13">
      <c r="C71" s="82"/>
      <c r="D71" s="82"/>
      <c r="E71" s="82"/>
      <c r="F71" s="4"/>
      <c r="G71" s="4"/>
      <c r="H71" s="4"/>
      <c r="I71" s="4"/>
      <c r="J71" s="4"/>
      <c r="K71" s="4"/>
      <c r="L71" s="4"/>
      <c r="M71" s="4"/>
    </row>
    <row r="72" spans="3:13">
      <c r="C72" s="82">
        <v>5.3</v>
      </c>
      <c r="D72" s="82" t="s">
        <v>57</v>
      </c>
      <c r="E72" s="82" t="s">
        <v>16</v>
      </c>
      <c r="F72" s="4">
        <v>31.839040787999998</v>
      </c>
      <c r="G72" s="4">
        <v>11.083129314000001</v>
      </c>
      <c r="H72" s="4">
        <v>12.539350058999998</v>
      </c>
      <c r="I72" s="4">
        <v>8.5941864339999992</v>
      </c>
      <c r="J72" s="4">
        <v>2.6198238539999994</v>
      </c>
      <c r="K72" s="4">
        <v>0.71939615600000018</v>
      </c>
      <c r="L72" s="4">
        <v>0.86847695400000002</v>
      </c>
      <c r="M72" s="4">
        <v>3.624000899999999E-2</v>
      </c>
    </row>
    <row r="73" spans="3:13">
      <c r="C73" s="82"/>
      <c r="D73" s="82"/>
      <c r="E73" s="82"/>
      <c r="F73" s="4"/>
      <c r="G73" s="4"/>
      <c r="H73" s="4"/>
      <c r="I73" s="4"/>
      <c r="J73" s="4"/>
      <c r="K73" s="4"/>
      <c r="L73" s="4"/>
      <c r="M73" s="4"/>
    </row>
    <row r="74" spans="3:13">
      <c r="C74" s="82">
        <v>5.4</v>
      </c>
      <c r="D74" s="82" t="s">
        <v>58</v>
      </c>
      <c r="E74" s="82" t="s">
        <v>16</v>
      </c>
      <c r="F74" s="4">
        <v>0</v>
      </c>
      <c r="G74" s="4">
        <v>0</v>
      </c>
      <c r="H74" s="4">
        <v>0</v>
      </c>
      <c r="I74" s="4">
        <v>0</v>
      </c>
      <c r="J74" s="4">
        <v>0</v>
      </c>
      <c r="K74" s="4">
        <v>0</v>
      </c>
      <c r="L74" s="4">
        <v>0</v>
      </c>
      <c r="M74" s="4">
        <v>0</v>
      </c>
    </row>
    <row r="75" spans="3:13">
      <c r="C75" s="82"/>
      <c r="D75" s="82"/>
      <c r="E75" s="82"/>
      <c r="F75" s="4"/>
      <c r="G75" s="4"/>
      <c r="H75" s="4"/>
      <c r="I75" s="4"/>
      <c r="J75" s="4"/>
      <c r="K75" s="4"/>
      <c r="L75" s="4"/>
      <c r="M75" s="4"/>
    </row>
    <row r="76" spans="3:13">
      <c r="C76" s="82">
        <v>5.5</v>
      </c>
      <c r="D76" s="82" t="s">
        <v>59</v>
      </c>
      <c r="E76" s="10" t="s">
        <v>16</v>
      </c>
      <c r="F76" s="4">
        <v>7.4068800000000009E-4</v>
      </c>
      <c r="G76" s="6">
        <v>-2.6999999999999977E-8</v>
      </c>
      <c r="H76" s="4">
        <v>3.3430160000000003E-3</v>
      </c>
      <c r="I76" s="4">
        <v>1.9035555999999995E-2</v>
      </c>
      <c r="J76" s="4">
        <v>4.9258199999999976E-4</v>
      </c>
      <c r="K76" s="4">
        <v>7.4045999999999934E-5</v>
      </c>
      <c r="L76" s="4">
        <v>1.753600000000001E-5</v>
      </c>
      <c r="M76" s="4">
        <v>1.0278000000000001E-5</v>
      </c>
    </row>
    <row r="77" spans="3:13">
      <c r="C77" s="82"/>
      <c r="D77" s="82"/>
      <c r="E77" s="82"/>
      <c r="F77" s="4"/>
      <c r="G77" s="4"/>
      <c r="H77" s="4"/>
      <c r="I77" s="4"/>
      <c r="J77" s="4"/>
      <c r="K77" s="4"/>
      <c r="L77" s="4"/>
      <c r="M77" s="4"/>
    </row>
    <row r="78" spans="3:13">
      <c r="C78" s="82"/>
      <c r="D78" s="82" t="s">
        <v>60</v>
      </c>
      <c r="E78" s="82" t="s">
        <v>16</v>
      </c>
      <c r="F78" s="4">
        <f t="shared" ref="F78" si="0">SUM(F67:F77)</f>
        <v>33.322883802</v>
      </c>
      <c r="G78" s="4">
        <f>SUM(G67:G77)</f>
        <v>11.423751175</v>
      </c>
      <c r="H78" s="4">
        <f t="shared" ref="H78:M78" si="1">SUM(H67:H77)</f>
        <v>12.913825307999998</v>
      </c>
      <c r="I78" s="4">
        <f t="shared" si="1"/>
        <v>8.9352194330000003</v>
      </c>
      <c r="J78" s="4">
        <f t="shared" si="1"/>
        <v>2.7520400959999995</v>
      </c>
      <c r="K78" s="4">
        <f t="shared" si="1"/>
        <v>0.72514578200000024</v>
      </c>
      <c r="L78" s="4">
        <f t="shared" si="1"/>
        <v>0.91202307900000001</v>
      </c>
      <c r="M78" s="4">
        <f t="shared" si="1"/>
        <v>4.2806391999999992E-2</v>
      </c>
    </row>
    <row r="79" spans="3:13">
      <c r="C79" s="82"/>
      <c r="D79" s="102" t="s">
        <v>61</v>
      </c>
      <c r="E79" s="82"/>
      <c r="F79" s="4"/>
      <c r="G79" s="4"/>
      <c r="H79" s="4"/>
      <c r="I79" s="4"/>
      <c r="J79" s="4"/>
      <c r="K79" s="4"/>
      <c r="L79" s="4"/>
      <c r="M79" s="4"/>
    </row>
    <row r="80" spans="3:13">
      <c r="C80" s="82"/>
      <c r="D80" s="82"/>
      <c r="E80" s="82"/>
      <c r="F80" s="4"/>
      <c r="G80" s="4"/>
      <c r="H80" s="4"/>
      <c r="I80" s="4"/>
      <c r="J80" s="4"/>
      <c r="K80" s="4"/>
      <c r="L80" s="4"/>
      <c r="M80" s="4"/>
    </row>
    <row r="81" spans="2:13">
      <c r="C81" s="82">
        <v>6.1</v>
      </c>
      <c r="D81" s="82" t="s">
        <v>275</v>
      </c>
      <c r="E81" s="82" t="s">
        <v>16</v>
      </c>
      <c r="F81" s="4">
        <v>6.3634448999999982E-2</v>
      </c>
      <c r="G81" s="4">
        <v>0.20565905200000001</v>
      </c>
      <c r="H81" s="4">
        <v>0.13323756699999997</v>
      </c>
      <c r="I81" s="4">
        <v>0.254979383</v>
      </c>
      <c r="J81" s="4">
        <v>1.5374994999999995E-2</v>
      </c>
      <c r="K81" s="4">
        <v>2.6484084999999997E-2</v>
      </c>
      <c r="L81" s="4">
        <v>9.0612660000000018E-3</v>
      </c>
      <c r="M81" s="4">
        <v>1.1061430000000002E-3</v>
      </c>
    </row>
    <row r="82" spans="2:13">
      <c r="C82" s="82"/>
      <c r="D82" s="82" t="s">
        <v>276</v>
      </c>
      <c r="E82" s="82" t="s">
        <v>16</v>
      </c>
      <c r="F82" s="4">
        <v>0.80968756799999986</v>
      </c>
      <c r="G82" s="4">
        <v>0.1697520510000001</v>
      </c>
      <c r="H82" s="4">
        <v>0.23919356100000022</v>
      </c>
      <c r="I82" s="4">
        <v>0.22746659400000005</v>
      </c>
      <c r="J82" s="4">
        <v>0.10349793999999997</v>
      </c>
      <c r="K82" s="4">
        <v>3.6743749999999992E-2</v>
      </c>
      <c r="L82" s="4">
        <v>2.196871299999999E-2</v>
      </c>
      <c r="M82" s="4">
        <v>4.6277840000000037E-3</v>
      </c>
    </row>
    <row r="83" spans="2:13">
      <c r="C83" s="82"/>
      <c r="D83" s="82"/>
      <c r="E83" s="82"/>
      <c r="F83" s="4"/>
      <c r="G83" s="4"/>
      <c r="H83" s="4"/>
      <c r="I83" s="4"/>
      <c r="J83" s="4"/>
      <c r="K83" s="4"/>
      <c r="L83" s="4"/>
      <c r="M83" s="4"/>
    </row>
    <row r="84" spans="2:13">
      <c r="C84" s="82"/>
      <c r="D84" s="82"/>
      <c r="E84" s="82"/>
      <c r="F84" s="4"/>
      <c r="G84" s="4"/>
      <c r="H84" s="4"/>
      <c r="I84" s="4"/>
      <c r="J84" s="4"/>
      <c r="K84" s="4"/>
      <c r="L84" s="4"/>
      <c r="M84" s="4"/>
    </row>
    <row r="85" spans="2:13">
      <c r="C85" s="82">
        <v>6.1</v>
      </c>
      <c r="D85" s="82" t="s">
        <v>62</v>
      </c>
      <c r="E85" s="82" t="s">
        <v>16</v>
      </c>
      <c r="F85" s="141">
        <v>2.5045939959999997</v>
      </c>
      <c r="G85" s="4">
        <v>0.417162229</v>
      </c>
      <c r="H85" s="4">
        <v>0.59439896199999998</v>
      </c>
      <c r="I85" s="4">
        <v>0.30882698600000008</v>
      </c>
      <c r="J85" s="4">
        <v>0.31252272899999989</v>
      </c>
      <c r="K85" s="4">
        <v>3.9048084000000004E-2</v>
      </c>
      <c r="L85" s="4">
        <v>3.2646284999999983E-2</v>
      </c>
      <c r="M85" s="4">
        <v>1.9902520000000001E-3</v>
      </c>
    </row>
    <row r="86" spans="2:13">
      <c r="C86" s="82"/>
      <c r="D86" s="82"/>
      <c r="E86" s="82"/>
      <c r="F86" s="4"/>
      <c r="G86" s="4"/>
      <c r="H86" s="4"/>
      <c r="I86" s="4"/>
      <c r="J86" s="4"/>
      <c r="K86" s="4"/>
      <c r="L86" s="4"/>
      <c r="M86" s="4"/>
    </row>
    <row r="87" spans="2:13">
      <c r="C87" s="82">
        <v>6.2</v>
      </c>
      <c r="D87" s="82" t="s">
        <v>215</v>
      </c>
      <c r="E87" s="82" t="s">
        <v>16</v>
      </c>
      <c r="F87" s="4">
        <v>1.3886200000000001E-2</v>
      </c>
      <c r="G87" s="4">
        <v>3.8146000000000013E-3</v>
      </c>
      <c r="H87" s="4">
        <v>4.0710000000000017E-3</v>
      </c>
      <c r="I87" s="4">
        <v>3.9074000000000001E-3</v>
      </c>
      <c r="J87" s="4">
        <v>1.7787999999999988E-3</v>
      </c>
      <c r="K87" s="4">
        <v>4.9229999999999934E-4</v>
      </c>
      <c r="L87" s="4">
        <v>2.8139999999999936E-4</v>
      </c>
      <c r="M87" s="6">
        <v>8.8299999999999978E-5</v>
      </c>
    </row>
    <row r="88" spans="2:13">
      <c r="C88" s="82"/>
      <c r="D88" s="82"/>
      <c r="E88" s="82"/>
      <c r="F88" s="4"/>
      <c r="G88" s="4"/>
      <c r="H88" s="4"/>
      <c r="I88" s="4"/>
      <c r="J88" s="4"/>
      <c r="K88" s="4"/>
      <c r="L88" s="4"/>
      <c r="M88" s="4"/>
    </row>
    <row r="89" spans="2:13">
      <c r="C89" s="82">
        <v>6.3</v>
      </c>
      <c r="D89" s="82" t="s">
        <v>63</v>
      </c>
      <c r="E89" s="82" t="s">
        <v>16</v>
      </c>
      <c r="F89" s="4">
        <f>+F81+F82+F85+F87</f>
        <v>3.3918022129999992</v>
      </c>
      <c r="G89" s="4">
        <f t="shared" ref="G89:M89" si="2">+G81+G82+G85+G87</f>
        <v>0.79638793200000013</v>
      </c>
      <c r="H89" s="4">
        <f t="shared" si="2"/>
        <v>0.97090109000000024</v>
      </c>
      <c r="I89" s="4">
        <f t="shared" si="2"/>
        <v>0.79518036300000017</v>
      </c>
      <c r="J89" s="4">
        <f t="shared" si="2"/>
        <v>0.43317446399999987</v>
      </c>
      <c r="K89" s="4">
        <f t="shared" si="2"/>
        <v>0.10276821899999999</v>
      </c>
      <c r="L89" s="4">
        <f t="shared" si="2"/>
        <v>6.3957663999999984E-2</v>
      </c>
      <c r="M89" s="4">
        <f t="shared" si="2"/>
        <v>7.812479000000005E-3</v>
      </c>
    </row>
    <row r="90" spans="2:13">
      <c r="C90" s="82"/>
      <c r="D90" s="82"/>
      <c r="E90" s="82"/>
      <c r="F90" s="5"/>
      <c r="G90" s="5"/>
      <c r="H90" s="5"/>
      <c r="I90" s="5"/>
      <c r="J90" s="5"/>
      <c r="K90" s="103"/>
      <c r="L90" s="5"/>
      <c r="M90" s="5"/>
    </row>
    <row r="91" spans="2:13" ht="42" customHeight="1">
      <c r="C91" s="82">
        <v>6.4</v>
      </c>
      <c r="D91" s="100" t="s">
        <v>64</v>
      </c>
      <c r="E91" s="82" t="s">
        <v>65</v>
      </c>
      <c r="F91" s="5"/>
      <c r="G91" s="5"/>
      <c r="H91" s="5"/>
      <c r="I91" s="5"/>
      <c r="J91" s="5"/>
      <c r="K91" s="103"/>
      <c r="L91" s="5"/>
      <c r="M91" s="5"/>
    </row>
    <row r="92" spans="2:13">
      <c r="B92" s="83" t="s">
        <v>182</v>
      </c>
      <c r="C92" s="82"/>
      <c r="D92" s="100" t="s">
        <v>66</v>
      </c>
      <c r="E92" s="82"/>
      <c r="F92" s="87">
        <v>1.9523503531560706E-2</v>
      </c>
      <c r="G92" s="87">
        <v>1.2260129599504508E-2</v>
      </c>
      <c r="H92" s="87">
        <v>1.5666328995647599E-2</v>
      </c>
      <c r="I92" s="87">
        <v>8.3551522387883166E-3</v>
      </c>
      <c r="J92" s="87">
        <v>1.8874887218040121E-2</v>
      </c>
      <c r="K92" s="87">
        <v>8.5717414272737987E-3</v>
      </c>
      <c r="L92" s="87">
        <v>1.243734894500838E-2</v>
      </c>
      <c r="M92" s="87">
        <v>2.3779461394785257E-3</v>
      </c>
    </row>
    <row r="93" spans="2:13">
      <c r="B93" s="83" t="s">
        <v>183</v>
      </c>
      <c r="C93" s="82"/>
      <c r="D93" s="100" t="s">
        <v>67</v>
      </c>
      <c r="E93" s="82"/>
      <c r="F93" s="87">
        <v>1.9385776839000446E-2</v>
      </c>
      <c r="G93" s="87">
        <v>1.2210591612509767E-2</v>
      </c>
      <c r="H93" s="87">
        <v>1.578661736023949E-2</v>
      </c>
      <c r="I93" s="87">
        <v>8.3739113068057643E-3</v>
      </c>
      <c r="J93" s="87">
        <v>1.8869924722534993E-2</v>
      </c>
      <c r="K93" s="87">
        <v>8.5780671043430602E-3</v>
      </c>
      <c r="L93" s="87">
        <v>1.2459033896793927E-2</v>
      </c>
      <c r="M93" s="87">
        <v>2.3304404036076348E-3</v>
      </c>
    </row>
    <row r="94" spans="2:13" ht="15" hidden="1" customHeight="1">
      <c r="B94" s="83" t="s">
        <v>182</v>
      </c>
      <c r="C94" s="82"/>
      <c r="D94" s="100" t="s">
        <v>68</v>
      </c>
      <c r="E94" s="82"/>
      <c r="F94" s="87" t="s">
        <v>23</v>
      </c>
      <c r="G94" s="87" t="s">
        <v>23</v>
      </c>
      <c r="H94" s="87" t="s">
        <v>23</v>
      </c>
      <c r="I94" s="87" t="s">
        <v>23</v>
      </c>
      <c r="J94" s="87" t="s">
        <v>23</v>
      </c>
      <c r="K94" s="87" t="s">
        <v>23</v>
      </c>
      <c r="L94" s="87" t="s">
        <v>23</v>
      </c>
      <c r="M94" s="87" t="s">
        <v>23</v>
      </c>
    </row>
    <row r="95" spans="2:13" ht="15" hidden="1" customHeight="1">
      <c r="B95" s="83" t="s">
        <v>183</v>
      </c>
      <c r="C95" s="82"/>
      <c r="D95" s="100" t="s">
        <v>69</v>
      </c>
      <c r="E95" s="82"/>
      <c r="F95" s="87" t="s">
        <v>23</v>
      </c>
      <c r="G95" s="87" t="s">
        <v>23</v>
      </c>
      <c r="H95" s="87" t="s">
        <v>23</v>
      </c>
      <c r="I95" s="87" t="s">
        <v>23</v>
      </c>
      <c r="J95" s="87" t="s">
        <v>23</v>
      </c>
      <c r="K95" s="87" t="s">
        <v>23</v>
      </c>
      <c r="L95" s="87" t="s">
        <v>23</v>
      </c>
      <c r="M95" s="87" t="s">
        <v>23</v>
      </c>
    </row>
    <row r="96" spans="2:13" ht="15" hidden="1" customHeight="1">
      <c r="B96" s="83" t="s">
        <v>184</v>
      </c>
      <c r="C96" s="82"/>
      <c r="D96" s="100" t="s">
        <v>70</v>
      </c>
      <c r="E96" s="82"/>
      <c r="F96" s="87" t="s">
        <v>23</v>
      </c>
      <c r="G96" s="87" t="s">
        <v>23</v>
      </c>
      <c r="H96" s="87" t="s">
        <v>23</v>
      </c>
      <c r="I96" s="87" t="s">
        <v>23</v>
      </c>
      <c r="J96" s="87" t="s">
        <v>23</v>
      </c>
      <c r="K96" s="87" t="s">
        <v>23</v>
      </c>
      <c r="L96" s="87" t="s">
        <v>23</v>
      </c>
      <c r="M96" s="87" t="s">
        <v>23</v>
      </c>
    </row>
    <row r="97" spans="1:13" ht="11.25" customHeight="1">
      <c r="C97" s="82"/>
      <c r="D97" s="100"/>
      <c r="E97" s="82"/>
      <c r="F97" s="11"/>
      <c r="G97" s="11"/>
      <c r="H97" s="11"/>
      <c r="I97" s="11"/>
      <c r="J97" s="12"/>
      <c r="K97" s="11"/>
      <c r="L97" s="11"/>
      <c r="M97" s="11"/>
    </row>
    <row r="98" spans="1:13" ht="42.75" customHeight="1">
      <c r="C98" s="82"/>
      <c r="D98" s="100" t="s">
        <v>277</v>
      </c>
      <c r="E98" s="82" t="s">
        <v>65</v>
      </c>
      <c r="F98" s="11"/>
      <c r="G98" s="11"/>
      <c r="H98" s="11"/>
      <c r="I98" s="11"/>
      <c r="J98" s="11"/>
      <c r="K98" s="11"/>
      <c r="L98" s="11"/>
      <c r="M98" s="11"/>
    </row>
    <row r="99" spans="1:13">
      <c r="B99" s="83" t="s">
        <v>182</v>
      </c>
      <c r="C99" s="82"/>
      <c r="D99" s="100" t="s">
        <v>66</v>
      </c>
      <c r="E99" s="82"/>
      <c r="F99" s="87">
        <v>2.6449518501725028E-2</v>
      </c>
      <c r="G99" s="87">
        <v>2.4502116149619099E-2</v>
      </c>
      <c r="H99" s="87">
        <v>2.5699806504265406E-2</v>
      </c>
      <c r="I99" s="87">
        <v>2.4456482038792665E-2</v>
      </c>
      <c r="J99" s="87">
        <v>2.6180743569004742E-2</v>
      </c>
      <c r="K99" s="87">
        <v>2.4389903838434614E-2</v>
      </c>
      <c r="L99" s="87">
        <v>2.4859399974929856E-2</v>
      </c>
      <c r="M99" s="87">
        <v>1.0911958974259351E-2</v>
      </c>
    </row>
    <row r="100" spans="1:13">
      <c r="B100" s="83" t="s">
        <v>183</v>
      </c>
      <c r="C100" s="82"/>
      <c r="D100" s="100" t="s">
        <v>67</v>
      </c>
      <c r="E100" s="82"/>
      <c r="F100" s="87">
        <v>2.5850941972674742E-2</v>
      </c>
      <c r="G100" s="87">
        <v>1.7282902216738085E-2</v>
      </c>
      <c r="H100" s="87">
        <v>2.2130094399137549E-2</v>
      </c>
      <c r="I100" s="87">
        <v>1.4652246403521174E-2</v>
      </c>
      <c r="J100" s="87">
        <v>2.5228849332308286E-2</v>
      </c>
      <c r="K100" s="87">
        <v>1.6748980902166026E-2</v>
      </c>
      <c r="L100" s="87">
        <v>2.0932769811775595E-2</v>
      </c>
      <c r="M100" s="87">
        <v>7.8730003415378811E-3</v>
      </c>
    </row>
    <row r="101" spans="1:13" ht="15" hidden="1" customHeight="1">
      <c r="B101" s="83" t="s">
        <v>182</v>
      </c>
      <c r="C101" s="82"/>
      <c r="D101" s="100" t="s">
        <v>68</v>
      </c>
      <c r="E101" s="82"/>
      <c r="F101" s="87" t="s">
        <v>23</v>
      </c>
      <c r="G101" s="87" t="s">
        <v>23</v>
      </c>
      <c r="H101" s="87" t="s">
        <v>23</v>
      </c>
      <c r="I101" s="87" t="s">
        <v>23</v>
      </c>
      <c r="J101" s="87" t="s">
        <v>23</v>
      </c>
      <c r="K101" s="87" t="s">
        <v>23</v>
      </c>
      <c r="L101" s="87" t="s">
        <v>23</v>
      </c>
      <c r="M101" s="87" t="s">
        <v>23</v>
      </c>
    </row>
    <row r="102" spans="1:13" ht="15" hidden="1" customHeight="1">
      <c r="B102" s="83" t="s">
        <v>183</v>
      </c>
      <c r="C102" s="82"/>
      <c r="D102" s="100" t="s">
        <v>69</v>
      </c>
      <c r="E102" s="82"/>
      <c r="F102" s="87" t="s">
        <v>23</v>
      </c>
      <c r="G102" s="87" t="s">
        <v>23</v>
      </c>
      <c r="H102" s="87" t="s">
        <v>23</v>
      </c>
      <c r="I102" s="87" t="s">
        <v>23</v>
      </c>
      <c r="J102" s="87" t="s">
        <v>23</v>
      </c>
      <c r="K102" s="87" t="s">
        <v>23</v>
      </c>
      <c r="L102" s="87" t="s">
        <v>23</v>
      </c>
      <c r="M102" s="87" t="s">
        <v>23</v>
      </c>
    </row>
    <row r="103" spans="1:13" ht="15" hidden="1" customHeight="1">
      <c r="B103" s="83" t="s">
        <v>184</v>
      </c>
      <c r="C103" s="82"/>
      <c r="D103" s="100" t="s">
        <v>70</v>
      </c>
      <c r="E103" s="82"/>
      <c r="F103" s="87" t="s">
        <v>23</v>
      </c>
      <c r="G103" s="87" t="s">
        <v>23</v>
      </c>
      <c r="H103" s="87" t="s">
        <v>23</v>
      </c>
      <c r="I103" s="87" t="s">
        <v>23</v>
      </c>
      <c r="J103" s="87" t="s">
        <v>23</v>
      </c>
      <c r="K103" s="87" t="s">
        <v>23</v>
      </c>
      <c r="L103" s="87" t="s">
        <v>23</v>
      </c>
      <c r="M103" s="87" t="s">
        <v>23</v>
      </c>
    </row>
    <row r="104" spans="1:13" ht="15" hidden="1" customHeight="1">
      <c r="C104" s="82"/>
      <c r="D104" s="100"/>
      <c r="E104" s="82"/>
      <c r="F104" s="87"/>
      <c r="G104" s="87"/>
      <c r="H104" s="87"/>
      <c r="I104" s="87"/>
      <c r="J104" s="87"/>
      <c r="K104" s="87"/>
      <c r="L104" s="87"/>
      <c r="M104" s="87"/>
    </row>
    <row r="105" spans="1:13" ht="15" hidden="1" customHeight="1">
      <c r="C105" s="82"/>
      <c r="D105" s="100"/>
      <c r="E105" s="82"/>
      <c r="F105" s="87"/>
      <c r="G105" s="87"/>
      <c r="H105" s="87"/>
      <c r="I105" s="87"/>
      <c r="J105" s="87"/>
      <c r="K105" s="87"/>
      <c r="L105" s="87"/>
      <c r="M105" s="87"/>
    </row>
    <row r="106" spans="1:13" ht="15" hidden="1" customHeight="1">
      <c r="C106" s="82"/>
      <c r="D106" s="100"/>
      <c r="E106" s="82"/>
      <c r="F106" s="87"/>
      <c r="G106" s="87"/>
      <c r="H106" s="87"/>
      <c r="I106" s="87"/>
      <c r="J106" s="87"/>
      <c r="K106" s="87"/>
      <c r="L106" s="87"/>
      <c r="M106" s="87"/>
    </row>
    <row r="107" spans="1:13" ht="15" hidden="1" customHeight="1">
      <c r="C107" s="82"/>
      <c r="D107" s="100"/>
      <c r="E107" s="82"/>
      <c r="F107" s="87"/>
      <c r="G107" s="87"/>
      <c r="H107" s="87"/>
      <c r="I107" s="87"/>
      <c r="J107" s="87"/>
      <c r="K107" s="87"/>
      <c r="L107" s="87"/>
      <c r="M107" s="87"/>
    </row>
    <row r="108" spans="1:13" ht="15" hidden="1" customHeight="1">
      <c r="C108" s="82"/>
      <c r="D108" s="100"/>
      <c r="E108" s="82"/>
      <c r="F108" s="87"/>
      <c r="G108" s="87"/>
      <c r="H108" s="87"/>
      <c r="I108" s="87"/>
      <c r="J108" s="87"/>
      <c r="K108" s="87"/>
      <c r="L108" s="87"/>
      <c r="M108" s="87"/>
    </row>
    <row r="109" spans="1:13" ht="15" hidden="1" customHeight="1">
      <c r="C109" s="82"/>
      <c r="D109" s="100"/>
      <c r="E109" s="82"/>
      <c r="F109" s="87"/>
      <c r="G109" s="87"/>
      <c r="H109" s="87"/>
      <c r="I109" s="87"/>
      <c r="J109" s="87"/>
      <c r="K109" s="87"/>
      <c r="L109" s="87"/>
      <c r="M109" s="87"/>
    </row>
    <row r="110" spans="1:13" ht="15" customHeight="1">
      <c r="C110" s="82"/>
      <c r="D110" s="100"/>
      <c r="E110" s="82"/>
      <c r="F110" s="11"/>
      <c r="G110" s="11"/>
      <c r="H110" s="11"/>
      <c r="I110" s="11"/>
      <c r="J110" s="11"/>
      <c r="K110" s="11"/>
      <c r="L110" s="11"/>
      <c r="M110" s="11"/>
    </row>
    <row r="111" spans="1:13">
      <c r="C111" s="82">
        <v>7.1</v>
      </c>
      <c r="D111" s="102" t="s">
        <v>71</v>
      </c>
      <c r="E111" s="82" t="s">
        <v>65</v>
      </c>
      <c r="F111" s="13"/>
      <c r="G111" s="13"/>
      <c r="H111" s="13"/>
      <c r="I111" s="13"/>
      <c r="J111" s="13"/>
      <c r="K111" s="13"/>
      <c r="L111" s="13"/>
      <c r="M111" s="13"/>
    </row>
    <row r="112" spans="1:13">
      <c r="A112" s="83" t="s">
        <v>166</v>
      </c>
      <c r="C112" s="82"/>
      <c r="D112" s="82" t="s">
        <v>22</v>
      </c>
      <c r="E112" s="82"/>
      <c r="F112" s="87">
        <v>1.9069361444974176E-2</v>
      </c>
      <c r="G112" s="87">
        <v>-1.1228070175438587E-2</v>
      </c>
      <c r="H112" s="87">
        <v>-1.9269640210214156E-2</v>
      </c>
      <c r="I112" s="87">
        <v>-1.8679661213597876E-2</v>
      </c>
      <c r="J112" s="87">
        <v>-4.9327787987233362E-3</v>
      </c>
      <c r="K112" s="87">
        <v>-4.8662492885600428E-2</v>
      </c>
      <c r="L112" s="87">
        <v>3.235908141962418E-2</v>
      </c>
      <c r="M112" s="87">
        <v>-1.3555952733793619E-2</v>
      </c>
    </row>
    <row r="113" spans="1:13">
      <c r="A113" s="83" t="s">
        <v>174</v>
      </c>
      <c r="C113" s="82"/>
      <c r="D113" s="82" t="s">
        <v>31</v>
      </c>
      <c r="E113" s="82"/>
      <c r="F113" s="87">
        <v>1.9204655674102789E-2</v>
      </c>
      <c r="G113" s="87">
        <v>-7.7538563061948507E-3</v>
      </c>
      <c r="H113" s="87">
        <v>-1.7602899301061292E-2</v>
      </c>
      <c r="I113" s="87">
        <v>-1.3796076740676844E-2</v>
      </c>
      <c r="J113" s="87">
        <v>-4.4064995868906554E-3</v>
      </c>
      <c r="K113" s="87">
        <v>-4.5097011012060761E-2</v>
      </c>
      <c r="L113" s="87">
        <v>3.4371909000989076E-2</v>
      </c>
      <c r="M113" s="87">
        <v>-1.2102594996419636E-2</v>
      </c>
    </row>
    <row r="114" spans="1:13" hidden="1">
      <c r="A114" s="83" t="s">
        <v>185</v>
      </c>
      <c r="B114" s="83" t="s">
        <v>186</v>
      </c>
      <c r="C114" s="82"/>
      <c r="D114" s="82" t="s">
        <v>72</v>
      </c>
      <c r="E114" s="82"/>
      <c r="F114" s="87" t="s">
        <v>23</v>
      </c>
      <c r="G114" s="87" t="s">
        <v>23</v>
      </c>
      <c r="H114" s="87" t="s">
        <v>23</v>
      </c>
      <c r="I114" s="87" t="s">
        <v>23</v>
      </c>
      <c r="J114" s="87" t="s">
        <v>23</v>
      </c>
      <c r="K114" s="87" t="s">
        <v>23</v>
      </c>
      <c r="L114" s="87" t="s">
        <v>23</v>
      </c>
      <c r="M114" s="87" t="s">
        <v>23</v>
      </c>
    </row>
    <row r="115" spans="1:13" hidden="1">
      <c r="A115" s="83" t="s">
        <v>187</v>
      </c>
      <c r="B115" s="83" t="s">
        <v>188</v>
      </c>
      <c r="C115" s="82"/>
      <c r="D115" s="82" t="s">
        <v>28</v>
      </c>
      <c r="E115" s="82"/>
      <c r="F115" s="87" t="s">
        <v>23</v>
      </c>
      <c r="G115" s="87" t="s">
        <v>23</v>
      </c>
      <c r="H115" s="87" t="s">
        <v>23</v>
      </c>
      <c r="I115" s="87" t="s">
        <v>23</v>
      </c>
      <c r="J115" s="87" t="s">
        <v>23</v>
      </c>
      <c r="K115" s="87" t="s">
        <v>23</v>
      </c>
      <c r="L115" s="87" t="s">
        <v>23</v>
      </c>
      <c r="M115" s="87" t="s">
        <v>23</v>
      </c>
    </row>
    <row r="116" spans="1:13" hidden="1">
      <c r="A116" s="83" t="s">
        <v>189</v>
      </c>
      <c r="B116" s="83" t="s">
        <v>190</v>
      </c>
      <c r="C116" s="82"/>
      <c r="D116" s="82" t="s">
        <v>34</v>
      </c>
      <c r="E116" s="82"/>
      <c r="F116" s="87" t="s">
        <v>23</v>
      </c>
      <c r="G116" s="87" t="s">
        <v>23</v>
      </c>
      <c r="H116" s="87" t="s">
        <v>23</v>
      </c>
      <c r="I116" s="87" t="s">
        <v>23</v>
      </c>
      <c r="J116" s="87" t="s">
        <v>23</v>
      </c>
      <c r="K116" s="87" t="s">
        <v>23</v>
      </c>
      <c r="L116" s="87" t="s">
        <v>23</v>
      </c>
      <c r="M116" s="87" t="s">
        <v>23</v>
      </c>
    </row>
    <row r="117" spans="1:13">
      <c r="A117" s="83" t="s">
        <v>174</v>
      </c>
      <c r="C117" s="82"/>
      <c r="D117" s="82" t="s">
        <v>73</v>
      </c>
      <c r="E117" s="82"/>
      <c r="F117" s="140">
        <v>-5.6199793854373459E-3</v>
      </c>
      <c r="G117" s="87">
        <v>-5.6199793854373459E-3</v>
      </c>
      <c r="H117" s="87">
        <v>-1.5852988171494942E-2</v>
      </c>
      <c r="I117" s="87">
        <v>-1.9016596446152945E-2</v>
      </c>
      <c r="J117" s="87">
        <v>-4.3036302306317387E-3</v>
      </c>
      <c r="K117" s="87">
        <v>-2.279128296729438E-2</v>
      </c>
      <c r="L117" s="87">
        <v>8.1366527417703338E-3</v>
      </c>
      <c r="M117" s="87">
        <v>-4.6139086182169775E-3</v>
      </c>
    </row>
    <row r="118" spans="1:13">
      <c r="C118" s="82"/>
      <c r="D118" s="82"/>
      <c r="E118" s="82"/>
      <c r="F118" s="5"/>
      <c r="G118" s="5"/>
      <c r="H118" s="5"/>
      <c r="I118" s="5"/>
      <c r="J118" s="5"/>
      <c r="K118" s="103"/>
      <c r="L118" s="5"/>
      <c r="M118" s="5"/>
    </row>
    <row r="119" spans="1:13">
      <c r="C119" s="82">
        <v>7.2</v>
      </c>
      <c r="D119" s="82" t="s">
        <v>74</v>
      </c>
      <c r="E119" s="82"/>
      <c r="F119" s="5"/>
      <c r="G119" s="5"/>
      <c r="H119" s="5"/>
      <c r="I119" s="5"/>
      <c r="J119" s="5"/>
      <c r="K119" s="103"/>
      <c r="L119" s="5"/>
      <c r="M119" s="5"/>
    </row>
    <row r="120" spans="1:13">
      <c r="C120" s="82"/>
      <c r="D120" s="82" t="s">
        <v>75</v>
      </c>
      <c r="E120" s="82"/>
      <c r="F120" s="5"/>
      <c r="G120" s="5"/>
      <c r="H120" s="5"/>
      <c r="I120" s="5"/>
      <c r="J120" s="5"/>
      <c r="K120" s="15"/>
      <c r="L120" s="5"/>
      <c r="M120" s="5"/>
    </row>
    <row r="121" spans="1:13">
      <c r="C121" s="104" t="s">
        <v>76</v>
      </c>
      <c r="D121" s="102" t="s">
        <v>77</v>
      </c>
      <c r="E121" s="82" t="s">
        <v>65</v>
      </c>
      <c r="F121" s="13"/>
      <c r="G121" s="13"/>
      <c r="H121" s="13"/>
      <c r="I121" s="13"/>
      <c r="J121" s="13"/>
      <c r="K121" s="5"/>
      <c r="L121" s="13"/>
      <c r="M121" s="13"/>
    </row>
    <row r="122" spans="1:13">
      <c r="A122" s="83" t="s">
        <v>166</v>
      </c>
      <c r="C122" s="104"/>
      <c r="D122" s="82" t="s">
        <v>22</v>
      </c>
      <c r="E122" s="82"/>
      <c r="F122" s="87">
        <v>0.21193004871037302</v>
      </c>
      <c r="G122" s="87">
        <v>0.17674078713853203</v>
      </c>
      <c r="H122" s="87">
        <v>0.19585934932632276</v>
      </c>
      <c r="I122" s="87">
        <v>0.19429539678057051</v>
      </c>
      <c r="J122" s="87">
        <v>0.17242165242165242</v>
      </c>
      <c r="K122" s="87">
        <v>7.8387096774193532E-2</v>
      </c>
      <c r="L122" s="87">
        <v>0.24363407733417186</v>
      </c>
      <c r="M122" s="87">
        <v>0.17960734052683969</v>
      </c>
    </row>
    <row r="123" spans="1:13">
      <c r="A123" s="83" t="s">
        <v>174</v>
      </c>
      <c r="C123" s="104"/>
      <c r="D123" s="82" t="s">
        <v>31</v>
      </c>
      <c r="E123" s="82"/>
      <c r="F123" s="87">
        <v>0.21246153846153848</v>
      </c>
      <c r="G123" s="87">
        <v>0.18547353897703767</v>
      </c>
      <c r="H123" s="87">
        <v>0.20018975332068312</v>
      </c>
      <c r="I123" s="87">
        <v>0.20664644599762627</v>
      </c>
      <c r="J123" s="87">
        <v>0.17344730577797018</v>
      </c>
      <c r="K123" s="87">
        <v>8.619147032508212E-2</v>
      </c>
      <c r="L123" s="87">
        <v>0.24902956106300378</v>
      </c>
      <c r="M123" s="87">
        <v>0.18240317802590966</v>
      </c>
    </row>
    <row r="124" spans="1:13" hidden="1">
      <c r="A124" s="83" t="s">
        <v>185</v>
      </c>
      <c r="B124" s="83" t="s">
        <v>186</v>
      </c>
      <c r="C124" s="104"/>
      <c r="D124" s="82" t="s">
        <v>72</v>
      </c>
      <c r="E124" s="82"/>
      <c r="F124" s="87" t="s">
        <v>23</v>
      </c>
      <c r="G124" s="87" t="s">
        <v>23</v>
      </c>
      <c r="H124" s="87" t="s">
        <v>23</v>
      </c>
      <c r="I124" s="87" t="s">
        <v>23</v>
      </c>
      <c r="J124" s="87" t="s">
        <v>23</v>
      </c>
      <c r="K124" s="87" t="s">
        <v>23</v>
      </c>
      <c r="L124" s="87" t="s">
        <v>23</v>
      </c>
      <c r="M124" s="87" t="s">
        <v>23</v>
      </c>
    </row>
    <row r="125" spans="1:13" hidden="1">
      <c r="A125" s="83" t="s">
        <v>187</v>
      </c>
      <c r="B125" s="83" t="s">
        <v>188</v>
      </c>
      <c r="C125" s="104"/>
      <c r="D125" s="82" t="s">
        <v>28</v>
      </c>
      <c r="E125" s="82"/>
      <c r="F125" s="87" t="s">
        <v>23</v>
      </c>
      <c r="G125" s="87" t="s">
        <v>23</v>
      </c>
      <c r="H125" s="87" t="s">
        <v>23</v>
      </c>
      <c r="I125" s="87" t="s">
        <v>23</v>
      </c>
      <c r="J125" s="87" t="s">
        <v>23</v>
      </c>
      <c r="K125" s="87" t="s">
        <v>23</v>
      </c>
      <c r="L125" s="87" t="s">
        <v>23</v>
      </c>
      <c r="M125" s="87" t="s">
        <v>23</v>
      </c>
    </row>
    <row r="126" spans="1:13" hidden="1">
      <c r="A126" s="83" t="s">
        <v>189</v>
      </c>
      <c r="B126" s="83" t="s">
        <v>190</v>
      </c>
      <c r="C126" s="104"/>
      <c r="D126" s="82" t="s">
        <v>34</v>
      </c>
      <c r="E126" s="82"/>
      <c r="F126" s="87" t="s">
        <v>23</v>
      </c>
      <c r="G126" s="87" t="s">
        <v>23</v>
      </c>
      <c r="H126" s="87" t="s">
        <v>23</v>
      </c>
      <c r="I126" s="87" t="s">
        <v>23</v>
      </c>
      <c r="J126" s="87" t="s">
        <v>23</v>
      </c>
      <c r="K126" s="87" t="s">
        <v>23</v>
      </c>
      <c r="L126" s="87" t="s">
        <v>23</v>
      </c>
      <c r="M126" s="87" t="s">
        <v>23</v>
      </c>
    </row>
    <row r="127" spans="1:13">
      <c r="A127" s="83" t="s">
        <v>174</v>
      </c>
      <c r="C127" s="82"/>
      <c r="D127" s="82" t="s">
        <v>73</v>
      </c>
      <c r="E127" s="82"/>
      <c r="F127" s="87">
        <v>0.22259480484567429</v>
      </c>
      <c r="G127" s="87">
        <v>0.22259480484567429</v>
      </c>
      <c r="H127" s="87">
        <v>0.25048064439371842</v>
      </c>
      <c r="I127" s="87">
        <v>0.23539137512023256</v>
      </c>
      <c r="J127" s="87">
        <v>0.20655333611024873</v>
      </c>
      <c r="K127" s="87">
        <v>0.11572580207891825</v>
      </c>
      <c r="L127" s="87">
        <v>0.24694302383365341</v>
      </c>
      <c r="M127" s="87">
        <v>0.20260052895360259</v>
      </c>
    </row>
    <row r="128" spans="1:13">
      <c r="C128" s="82"/>
      <c r="D128" s="82"/>
      <c r="E128" s="82"/>
      <c r="F128" s="5"/>
      <c r="G128" s="5"/>
      <c r="H128" s="5"/>
      <c r="I128" s="5"/>
      <c r="J128" s="5"/>
      <c r="K128" s="5"/>
      <c r="L128" s="5"/>
      <c r="M128" s="5"/>
    </row>
    <row r="129" spans="1:13">
      <c r="C129" s="82"/>
      <c r="D129" s="82"/>
      <c r="E129" s="82"/>
      <c r="F129" s="5"/>
      <c r="G129" s="5"/>
      <c r="H129" s="5"/>
      <c r="I129" s="5"/>
      <c r="J129" s="5"/>
      <c r="K129" s="103"/>
      <c r="L129" s="14"/>
      <c r="M129" s="5"/>
    </row>
    <row r="130" spans="1:13">
      <c r="C130" s="104" t="s">
        <v>78</v>
      </c>
      <c r="D130" s="102" t="s">
        <v>79</v>
      </c>
      <c r="E130" s="82" t="s">
        <v>65</v>
      </c>
      <c r="F130" s="13"/>
      <c r="G130" s="13"/>
      <c r="H130" s="13"/>
      <c r="I130" s="13"/>
      <c r="J130" s="13"/>
      <c r="K130" s="13"/>
      <c r="L130" s="13"/>
      <c r="M130" s="13"/>
    </row>
    <row r="131" spans="1:13">
      <c r="A131" s="83" t="s">
        <v>166</v>
      </c>
      <c r="C131" s="104"/>
      <c r="D131" s="82" t="s">
        <v>22</v>
      </c>
      <c r="E131" s="82"/>
      <c r="F131" s="87">
        <v>0.10315601316440581</v>
      </c>
      <c r="G131" s="87">
        <v>0.12208476814956648</v>
      </c>
      <c r="H131" s="87">
        <v>0.18443080585294647</v>
      </c>
      <c r="I131" s="87">
        <v>0.18067235971739048</v>
      </c>
      <c r="J131" s="87">
        <v>0.11480578895426152</v>
      </c>
      <c r="K131" s="87">
        <v>8.9099929488189566E-2</v>
      </c>
      <c r="L131" s="87">
        <v>0.165591197870391</v>
      </c>
      <c r="M131" s="87">
        <v>0.14982619319912316</v>
      </c>
    </row>
    <row r="132" spans="1:13">
      <c r="A132" s="83" t="s">
        <v>174</v>
      </c>
      <c r="C132" s="104"/>
      <c r="D132" s="82" t="s">
        <v>31</v>
      </c>
      <c r="E132" s="82"/>
      <c r="F132" s="87">
        <v>0.10410813035507704</v>
      </c>
      <c r="G132" s="87">
        <v>0.13015024188859292</v>
      </c>
      <c r="H132" s="87">
        <v>0.18917358735817102</v>
      </c>
      <c r="I132" s="87">
        <v>0.19249079812664593</v>
      </c>
      <c r="J132" s="87">
        <v>0.11650119458355768</v>
      </c>
      <c r="K132" s="87">
        <v>9.7225048518949642E-2</v>
      </c>
      <c r="L132" s="87">
        <v>0.17020493555827998</v>
      </c>
      <c r="M132" s="87">
        <v>0.15236959496667923</v>
      </c>
    </row>
    <row r="133" spans="1:13" hidden="1">
      <c r="A133" s="83" t="s">
        <v>185</v>
      </c>
      <c r="B133" s="83" t="s">
        <v>186</v>
      </c>
      <c r="C133" s="104"/>
      <c r="D133" s="82" t="s">
        <v>72</v>
      </c>
      <c r="E133" s="82"/>
      <c r="F133" s="87" t="s">
        <v>23</v>
      </c>
      <c r="G133" s="87" t="s">
        <v>23</v>
      </c>
      <c r="H133" s="87" t="s">
        <v>23</v>
      </c>
      <c r="I133" s="87" t="s">
        <v>23</v>
      </c>
      <c r="J133" s="87" t="s">
        <v>23</v>
      </c>
      <c r="K133" s="87" t="s">
        <v>23</v>
      </c>
      <c r="L133" s="87" t="s">
        <v>23</v>
      </c>
      <c r="M133" s="87" t="s">
        <v>23</v>
      </c>
    </row>
    <row r="134" spans="1:13" hidden="1">
      <c r="A134" s="83" t="s">
        <v>187</v>
      </c>
      <c r="B134" s="83" t="s">
        <v>188</v>
      </c>
      <c r="C134" s="104"/>
      <c r="D134" s="82" t="s">
        <v>28</v>
      </c>
      <c r="E134" s="82"/>
      <c r="F134" s="87" t="s">
        <v>23</v>
      </c>
      <c r="G134" s="87" t="s">
        <v>23</v>
      </c>
      <c r="H134" s="87" t="s">
        <v>23</v>
      </c>
      <c r="I134" s="87" t="s">
        <v>23</v>
      </c>
      <c r="J134" s="87" t="s">
        <v>23</v>
      </c>
      <c r="K134" s="87" t="s">
        <v>23</v>
      </c>
      <c r="L134" s="87" t="s">
        <v>23</v>
      </c>
      <c r="M134" s="87" t="s">
        <v>23</v>
      </c>
    </row>
    <row r="135" spans="1:13" hidden="1">
      <c r="A135" s="83" t="s">
        <v>189</v>
      </c>
      <c r="B135" s="83" t="s">
        <v>190</v>
      </c>
      <c r="C135" s="104"/>
      <c r="D135" s="82" t="s">
        <v>34</v>
      </c>
      <c r="E135" s="82"/>
      <c r="F135" s="87" t="s">
        <v>23</v>
      </c>
      <c r="G135" s="87" t="s">
        <v>23</v>
      </c>
      <c r="H135" s="87" t="s">
        <v>23</v>
      </c>
      <c r="I135" s="87" t="s">
        <v>23</v>
      </c>
      <c r="J135" s="87" t="s">
        <v>23</v>
      </c>
      <c r="K135" s="87" t="s">
        <v>23</v>
      </c>
      <c r="L135" s="87" t="s">
        <v>23</v>
      </c>
      <c r="M135" s="87" t="s">
        <v>23</v>
      </c>
    </row>
    <row r="136" spans="1:13">
      <c r="A136" s="83" t="s">
        <v>174</v>
      </c>
      <c r="C136" s="82"/>
      <c r="D136" s="82" t="s">
        <v>73</v>
      </c>
      <c r="E136" s="82"/>
      <c r="F136" s="87">
        <v>0.1705795357912443</v>
      </c>
      <c r="G136" s="87">
        <v>0.1705795357912443</v>
      </c>
      <c r="H136" s="87">
        <v>0.20724570491920158</v>
      </c>
      <c r="I136" s="87">
        <v>0.22939483985709685</v>
      </c>
      <c r="J136" s="87">
        <v>0.1588310722082158</v>
      </c>
      <c r="K136" s="87">
        <v>7.1600257576611481E-2</v>
      </c>
      <c r="L136" s="87">
        <v>0.1809091867537691</v>
      </c>
      <c r="M136" s="87">
        <v>0.15823957466126237</v>
      </c>
    </row>
    <row r="137" spans="1:13">
      <c r="C137" s="82"/>
      <c r="D137" s="82"/>
      <c r="E137" s="82"/>
      <c r="F137" s="5"/>
      <c r="G137" s="5"/>
      <c r="H137" s="5"/>
      <c r="I137" s="5"/>
      <c r="J137" s="5"/>
      <c r="K137" s="103"/>
      <c r="L137" s="14"/>
      <c r="M137" s="5"/>
    </row>
    <row r="138" spans="1:13">
      <c r="C138" s="82"/>
      <c r="D138" s="82"/>
      <c r="E138" s="82"/>
      <c r="F138" s="5"/>
      <c r="G138" s="5"/>
      <c r="H138" s="5"/>
      <c r="I138" s="5"/>
      <c r="J138" s="5"/>
      <c r="K138" s="103"/>
      <c r="L138" s="14"/>
      <c r="M138" s="5"/>
    </row>
    <row r="139" spans="1:13">
      <c r="C139" s="104" t="s">
        <v>80</v>
      </c>
      <c r="D139" s="102" t="s">
        <v>81</v>
      </c>
      <c r="E139" s="82" t="s">
        <v>65</v>
      </c>
      <c r="F139" s="13"/>
      <c r="G139" s="13"/>
      <c r="H139" s="13"/>
      <c r="I139" s="5"/>
      <c r="J139" s="13"/>
      <c r="K139" s="5"/>
      <c r="L139" s="13"/>
      <c r="M139" s="5"/>
    </row>
    <row r="140" spans="1:13">
      <c r="A140" s="83" t="s">
        <v>166</v>
      </c>
      <c r="C140" s="104"/>
      <c r="D140" s="82" t="s">
        <v>22</v>
      </c>
      <c r="E140" s="82"/>
      <c r="F140" s="87">
        <v>8.391017004267165E-2</v>
      </c>
      <c r="G140" s="87">
        <v>0.12561744531494368</v>
      </c>
      <c r="H140" s="87">
        <v>0.1448006957095116</v>
      </c>
      <c r="I140" s="87">
        <v>0.14980929234158791</v>
      </c>
      <c r="J140" s="87">
        <v>8.8052167078918275E-2</v>
      </c>
      <c r="K140" s="87">
        <v>0.1149131653819031</v>
      </c>
      <c r="L140" s="87">
        <v>0.13258955429720309</v>
      </c>
      <c r="M140" s="87">
        <v>0.14188885549464691</v>
      </c>
    </row>
    <row r="141" spans="1:13">
      <c r="A141" s="83" t="s">
        <v>174</v>
      </c>
      <c r="C141" s="104"/>
      <c r="D141" s="82" t="s">
        <v>31</v>
      </c>
      <c r="E141" s="82"/>
      <c r="F141" s="87">
        <v>8.5064233379253285E-2</v>
      </c>
      <c r="G141" s="87">
        <v>0.13305891593751973</v>
      </c>
      <c r="H141" s="87">
        <v>0.14952080340269247</v>
      </c>
      <c r="I141" s="87">
        <v>0.16062201980817936</v>
      </c>
      <c r="J141" s="87">
        <v>9.1922216208684571E-2</v>
      </c>
      <c r="K141" s="87">
        <v>0.12482190925411252</v>
      </c>
      <c r="L141" s="87">
        <v>0.1377821844690974</v>
      </c>
      <c r="M141" s="87">
        <v>0.14555352363543528</v>
      </c>
    </row>
    <row r="142" spans="1:13" hidden="1">
      <c r="A142" s="83" t="s">
        <v>185</v>
      </c>
      <c r="B142" s="83" t="s">
        <v>186</v>
      </c>
      <c r="C142" s="104"/>
      <c r="D142" s="82" t="s">
        <v>72</v>
      </c>
      <c r="E142" s="82"/>
      <c r="F142" s="87" t="s">
        <v>23</v>
      </c>
      <c r="G142" s="87" t="s">
        <v>23</v>
      </c>
      <c r="H142" s="87" t="s">
        <v>23</v>
      </c>
      <c r="I142" s="87" t="s">
        <v>23</v>
      </c>
      <c r="J142" s="87" t="s">
        <v>23</v>
      </c>
      <c r="K142" s="87" t="s">
        <v>23</v>
      </c>
      <c r="L142" s="87" t="s">
        <v>23</v>
      </c>
      <c r="M142" s="87" t="s">
        <v>23</v>
      </c>
    </row>
    <row r="143" spans="1:13" hidden="1">
      <c r="A143" s="83" t="s">
        <v>187</v>
      </c>
      <c r="B143" s="83" t="s">
        <v>188</v>
      </c>
      <c r="C143" s="104"/>
      <c r="D143" s="82" t="s">
        <v>28</v>
      </c>
      <c r="E143" s="82"/>
      <c r="F143" s="87" t="s">
        <v>23</v>
      </c>
      <c r="G143" s="87" t="s">
        <v>23</v>
      </c>
      <c r="H143" s="87" t="s">
        <v>23</v>
      </c>
      <c r="I143" s="87" t="s">
        <v>23</v>
      </c>
      <c r="J143" s="87" t="s">
        <v>23</v>
      </c>
      <c r="K143" s="87" t="s">
        <v>23</v>
      </c>
      <c r="L143" s="87" t="s">
        <v>23</v>
      </c>
      <c r="M143" s="87" t="s">
        <v>23</v>
      </c>
    </row>
    <row r="144" spans="1:13" hidden="1">
      <c r="A144" s="83" t="s">
        <v>189</v>
      </c>
      <c r="B144" s="83" t="s">
        <v>190</v>
      </c>
      <c r="C144" s="104"/>
      <c r="D144" s="82" t="s">
        <v>34</v>
      </c>
      <c r="E144" s="82"/>
      <c r="F144" s="87" t="s">
        <v>23</v>
      </c>
      <c r="G144" s="87" t="s">
        <v>23</v>
      </c>
      <c r="H144" s="87" t="s">
        <v>23</v>
      </c>
      <c r="I144" s="87" t="s">
        <v>23</v>
      </c>
      <c r="J144" s="87" t="s">
        <v>23</v>
      </c>
      <c r="K144" s="87" t="s">
        <v>23</v>
      </c>
      <c r="L144" s="87" t="s">
        <v>23</v>
      </c>
      <c r="M144" s="87" t="s">
        <v>23</v>
      </c>
    </row>
    <row r="145" spans="1:13">
      <c r="A145" s="83" t="s">
        <v>174</v>
      </c>
      <c r="C145" s="82"/>
      <c r="D145" s="82" t="s">
        <v>73</v>
      </c>
      <c r="E145" s="82" t="s">
        <v>65</v>
      </c>
      <c r="F145" s="87">
        <v>0.14791784539187236</v>
      </c>
      <c r="G145" s="87">
        <v>0.14791784539187236</v>
      </c>
      <c r="H145" s="87">
        <v>0.15345400079401061</v>
      </c>
      <c r="I145" s="87">
        <v>0.17979359029985753</v>
      </c>
      <c r="J145" s="87">
        <v>0.14743225576601282</v>
      </c>
      <c r="K145" s="87">
        <v>0.11691540908494136</v>
      </c>
      <c r="L145" s="87">
        <v>0.12077839793234424</v>
      </c>
      <c r="M145" s="87">
        <v>0.15141731736907404</v>
      </c>
    </row>
    <row r="146" spans="1:13">
      <c r="C146" s="82"/>
      <c r="D146" s="82"/>
      <c r="E146" s="82"/>
      <c r="F146" s="5"/>
      <c r="G146" s="5"/>
      <c r="H146" s="5"/>
      <c r="I146" s="5"/>
      <c r="J146" s="5"/>
      <c r="K146" s="103"/>
      <c r="L146" s="14"/>
      <c r="M146" s="5"/>
    </row>
    <row r="147" spans="1:13">
      <c r="C147" s="104" t="s">
        <v>82</v>
      </c>
      <c r="D147" s="102" t="s">
        <v>83</v>
      </c>
      <c r="E147" s="82" t="s">
        <v>65</v>
      </c>
      <c r="F147" s="5"/>
      <c r="G147" s="5"/>
      <c r="H147" s="5"/>
      <c r="I147" s="82"/>
      <c r="J147" s="5"/>
      <c r="K147" s="103"/>
      <c r="L147" s="5"/>
      <c r="M147" s="82"/>
    </row>
    <row r="148" spans="1:13">
      <c r="A148" s="83" t="s">
        <v>166</v>
      </c>
      <c r="C148" s="104"/>
      <c r="D148" s="82" t="s">
        <v>22</v>
      </c>
      <c r="E148" s="82"/>
      <c r="F148" s="87">
        <v>0.10129155726145522</v>
      </c>
      <c r="G148" s="87">
        <v>0.11533477017311311</v>
      </c>
      <c r="H148" s="87">
        <v>7.4594780479494638E-2</v>
      </c>
      <c r="I148" s="87">
        <v>0.17857808243197471</v>
      </c>
      <c r="J148" s="87">
        <v>0.10482540638523852</v>
      </c>
      <c r="K148" s="87">
        <v>0.13012595017076078</v>
      </c>
      <c r="L148" s="87">
        <v>9.5450874800448116E-2</v>
      </c>
      <c r="M148" s="87">
        <v>0.10640997684161935</v>
      </c>
    </row>
    <row r="149" spans="1:13">
      <c r="A149" s="83" t="s">
        <v>174</v>
      </c>
      <c r="C149" s="104"/>
      <c r="D149" s="82" t="s">
        <v>31</v>
      </c>
      <c r="E149" s="82"/>
      <c r="F149" s="87">
        <v>0.10231410695002441</v>
      </c>
      <c r="G149" s="87">
        <v>0.13047594891381609</v>
      </c>
      <c r="H149" s="87">
        <v>0.17039348000890242</v>
      </c>
      <c r="I149" s="87">
        <v>0.15852840763162357</v>
      </c>
      <c r="J149" s="87">
        <v>0.10107808881809732</v>
      </c>
      <c r="K149" s="87">
        <v>0.11193621683981658</v>
      </c>
      <c r="L149" s="87">
        <v>0.13639265664701039</v>
      </c>
      <c r="M149" s="87">
        <v>0.12998647427924448</v>
      </c>
    </row>
    <row r="150" spans="1:13" hidden="1">
      <c r="A150" s="83" t="s">
        <v>185</v>
      </c>
      <c r="B150" s="83" t="s">
        <v>186</v>
      </c>
      <c r="C150" s="104"/>
      <c r="D150" s="82" t="s">
        <v>72</v>
      </c>
      <c r="E150" s="82"/>
      <c r="F150" s="87" t="s">
        <v>23</v>
      </c>
      <c r="G150" s="87" t="s">
        <v>23</v>
      </c>
      <c r="H150" s="87" t="s">
        <v>23</v>
      </c>
      <c r="I150" s="87" t="s">
        <v>23</v>
      </c>
      <c r="J150" s="87" t="s">
        <v>23</v>
      </c>
      <c r="K150" s="87" t="s">
        <v>23</v>
      </c>
      <c r="L150" s="87" t="s">
        <v>23</v>
      </c>
      <c r="M150" s="87" t="s">
        <v>23</v>
      </c>
    </row>
    <row r="151" spans="1:13" hidden="1">
      <c r="A151" s="83" t="s">
        <v>187</v>
      </c>
      <c r="B151" s="83" t="s">
        <v>188</v>
      </c>
      <c r="C151" s="104"/>
      <c r="D151" s="82" t="s">
        <v>28</v>
      </c>
      <c r="E151" s="82"/>
      <c r="F151" s="87" t="s">
        <v>23</v>
      </c>
      <c r="G151" s="87" t="s">
        <v>23</v>
      </c>
      <c r="H151" s="87" t="s">
        <v>23</v>
      </c>
      <c r="I151" s="87" t="s">
        <v>23</v>
      </c>
      <c r="J151" s="87" t="s">
        <v>23</v>
      </c>
      <c r="K151" s="87" t="s">
        <v>23</v>
      </c>
      <c r="L151" s="87" t="s">
        <v>23</v>
      </c>
      <c r="M151" s="87" t="s">
        <v>23</v>
      </c>
    </row>
    <row r="152" spans="1:13" hidden="1">
      <c r="A152" s="83" t="s">
        <v>189</v>
      </c>
      <c r="B152" s="83" t="s">
        <v>190</v>
      </c>
      <c r="C152" s="104"/>
      <c r="D152" s="82" t="s">
        <v>34</v>
      </c>
      <c r="E152" s="82"/>
      <c r="F152" s="87" t="s">
        <v>23</v>
      </c>
      <c r="G152" s="87" t="s">
        <v>23</v>
      </c>
      <c r="H152" s="87" t="s">
        <v>23</v>
      </c>
      <c r="I152" s="87" t="s">
        <v>23</v>
      </c>
      <c r="J152" s="87" t="s">
        <v>23</v>
      </c>
      <c r="K152" s="87" t="s">
        <v>23</v>
      </c>
      <c r="L152" s="87" t="s">
        <v>23</v>
      </c>
      <c r="M152" s="87" t="s">
        <v>23</v>
      </c>
    </row>
    <row r="153" spans="1:13">
      <c r="C153" s="82"/>
      <c r="D153" s="102" t="s">
        <v>73</v>
      </c>
      <c r="E153" s="82" t="s">
        <v>65</v>
      </c>
      <c r="F153" s="105"/>
      <c r="G153" s="105"/>
      <c r="H153" s="105"/>
      <c r="I153" s="105"/>
      <c r="J153" s="105"/>
      <c r="K153" s="105"/>
      <c r="L153" s="105"/>
      <c r="M153" s="105"/>
    </row>
    <row r="154" spans="1:13">
      <c r="A154" s="83" t="s">
        <v>166</v>
      </c>
      <c r="C154" s="82"/>
      <c r="D154" s="82" t="s">
        <v>22</v>
      </c>
      <c r="E154" s="82"/>
      <c r="F154" s="87">
        <v>0</v>
      </c>
      <c r="G154" s="87">
        <v>0</v>
      </c>
      <c r="H154" s="87">
        <v>0</v>
      </c>
      <c r="I154" s="87">
        <v>0.17735825836128138</v>
      </c>
      <c r="J154" s="87">
        <v>0.12208056324842209</v>
      </c>
      <c r="K154" s="87">
        <v>0.15737286170489129</v>
      </c>
      <c r="L154" s="87">
        <v>5.2045526326135017E-2</v>
      </c>
      <c r="M154" s="87">
        <v>0.12042934318599507</v>
      </c>
    </row>
    <row r="155" spans="1:13">
      <c r="A155" s="83" t="s">
        <v>174</v>
      </c>
      <c r="C155" s="82"/>
      <c r="D155" s="82" t="s">
        <v>31</v>
      </c>
      <c r="E155" s="82"/>
      <c r="F155" s="87">
        <v>0.14479792107052969</v>
      </c>
      <c r="G155" s="87">
        <v>0.14479792107052969</v>
      </c>
      <c r="H155" s="87">
        <v>0.17850064109587671</v>
      </c>
      <c r="I155" s="87">
        <v>0.17525875736844609</v>
      </c>
      <c r="J155" s="87">
        <v>0.13804804343962673</v>
      </c>
      <c r="K155" s="87">
        <v>0.12719441805040699</v>
      </c>
      <c r="L155" s="87">
        <v>8.9990019078724615E-2</v>
      </c>
      <c r="M155" s="87">
        <v>0.13632101729723645</v>
      </c>
    </row>
    <row r="156" spans="1:13" hidden="1">
      <c r="A156" s="83" t="s">
        <v>185</v>
      </c>
      <c r="B156" s="83" t="s">
        <v>186</v>
      </c>
      <c r="C156" s="82"/>
      <c r="D156" s="82" t="s">
        <v>72</v>
      </c>
      <c r="E156" s="82"/>
      <c r="F156" s="87" t="s">
        <v>23</v>
      </c>
      <c r="G156" s="87" t="s">
        <v>23</v>
      </c>
      <c r="H156" s="87" t="s">
        <v>23</v>
      </c>
      <c r="I156" s="87" t="s">
        <v>23</v>
      </c>
      <c r="J156" s="87" t="s">
        <v>23</v>
      </c>
      <c r="K156" s="87" t="s">
        <v>23</v>
      </c>
      <c r="L156" s="87" t="s">
        <v>23</v>
      </c>
      <c r="M156" s="87" t="s">
        <v>23</v>
      </c>
    </row>
    <row r="157" spans="1:13" hidden="1">
      <c r="A157" s="83" t="s">
        <v>187</v>
      </c>
      <c r="B157" s="83" t="s">
        <v>188</v>
      </c>
      <c r="C157" s="82"/>
      <c r="D157" s="82" t="s">
        <v>28</v>
      </c>
      <c r="E157" s="82"/>
      <c r="F157" s="87" t="s">
        <v>23</v>
      </c>
      <c r="G157" s="87" t="s">
        <v>23</v>
      </c>
      <c r="H157" s="87" t="s">
        <v>23</v>
      </c>
      <c r="I157" s="87" t="s">
        <v>23</v>
      </c>
      <c r="J157" s="87" t="s">
        <v>23</v>
      </c>
      <c r="K157" s="87" t="s">
        <v>23</v>
      </c>
      <c r="L157" s="87" t="s">
        <v>23</v>
      </c>
      <c r="M157" s="87" t="s">
        <v>23</v>
      </c>
    </row>
    <row r="158" spans="1:13" hidden="1">
      <c r="A158" s="83" t="s">
        <v>189</v>
      </c>
      <c r="B158" s="83" t="s">
        <v>190</v>
      </c>
      <c r="C158" s="82"/>
      <c r="D158" s="82" t="s">
        <v>34</v>
      </c>
      <c r="E158" s="82"/>
      <c r="F158" s="87" t="s">
        <v>23</v>
      </c>
      <c r="G158" s="87" t="s">
        <v>23</v>
      </c>
      <c r="H158" s="87" t="s">
        <v>23</v>
      </c>
      <c r="I158" s="87" t="s">
        <v>23</v>
      </c>
      <c r="J158" s="87" t="s">
        <v>23</v>
      </c>
      <c r="K158" s="87" t="s">
        <v>23</v>
      </c>
      <c r="L158" s="87" t="s">
        <v>23</v>
      </c>
      <c r="M158" s="87" t="s">
        <v>23</v>
      </c>
    </row>
    <row r="159" spans="1:13">
      <c r="C159" s="82"/>
      <c r="D159" s="82"/>
      <c r="E159" s="82"/>
      <c r="F159" s="5"/>
      <c r="G159" s="5"/>
      <c r="H159" s="5"/>
      <c r="I159" s="82"/>
      <c r="J159" s="5"/>
      <c r="K159" s="103"/>
      <c r="L159" s="5"/>
      <c r="M159" s="82"/>
    </row>
    <row r="160" spans="1:13">
      <c r="C160" s="82"/>
      <c r="D160" s="82" t="s">
        <v>84</v>
      </c>
      <c r="E160" s="82"/>
      <c r="F160" s="16">
        <v>34363</v>
      </c>
      <c r="G160" s="16">
        <v>35155</v>
      </c>
      <c r="H160" s="16">
        <v>34582</v>
      </c>
      <c r="I160" s="16">
        <v>39909</v>
      </c>
      <c r="J160" s="16">
        <v>34758</v>
      </c>
      <c r="K160" s="16">
        <v>41051</v>
      </c>
      <c r="L160" s="16">
        <v>39146</v>
      </c>
      <c r="M160" s="16">
        <v>40348</v>
      </c>
    </row>
    <row r="161" spans="3:13">
      <c r="C161" s="82"/>
      <c r="D161" s="82" t="s">
        <v>85</v>
      </c>
      <c r="E161" s="82"/>
      <c r="F161" s="16">
        <v>41275</v>
      </c>
      <c r="G161" s="16">
        <v>41275</v>
      </c>
      <c r="H161" s="16">
        <v>41275</v>
      </c>
      <c r="I161" s="16">
        <v>41275</v>
      </c>
      <c r="J161" s="16">
        <v>41275</v>
      </c>
      <c r="K161" s="16">
        <v>41275</v>
      </c>
      <c r="L161" s="16">
        <v>41275</v>
      </c>
      <c r="M161" s="16">
        <v>41275</v>
      </c>
    </row>
    <row r="162" spans="3:13">
      <c r="C162" s="82"/>
      <c r="D162" s="82"/>
      <c r="E162" s="82"/>
      <c r="F162" s="17"/>
      <c r="G162" s="17"/>
      <c r="H162" s="17"/>
      <c r="I162" s="82"/>
      <c r="J162" s="18"/>
      <c r="K162" s="103"/>
      <c r="L162" s="17"/>
      <c r="M162" s="82"/>
    </row>
    <row r="163" spans="3:13" ht="38.25">
      <c r="C163" s="82"/>
      <c r="D163" s="82" t="s">
        <v>86</v>
      </c>
      <c r="E163" s="82"/>
      <c r="F163" s="88" t="s">
        <v>87</v>
      </c>
      <c r="G163" s="88" t="s">
        <v>87</v>
      </c>
      <c r="H163" s="88" t="s">
        <v>274</v>
      </c>
      <c r="I163" s="88" t="s">
        <v>246</v>
      </c>
      <c r="J163" s="88" t="s">
        <v>88</v>
      </c>
      <c r="K163" s="88" t="s">
        <v>247</v>
      </c>
      <c r="L163" s="88" t="s">
        <v>248</v>
      </c>
      <c r="M163" s="88" t="s">
        <v>249</v>
      </c>
    </row>
    <row r="164" spans="3:13">
      <c r="C164" s="82">
        <v>8</v>
      </c>
      <c r="D164" s="82" t="s">
        <v>89</v>
      </c>
      <c r="E164" s="82" t="s">
        <v>16</v>
      </c>
      <c r="F164" s="5">
        <v>0</v>
      </c>
      <c r="G164" s="5">
        <v>0</v>
      </c>
      <c r="H164" s="5">
        <v>0</v>
      </c>
      <c r="I164" s="5">
        <v>0</v>
      </c>
      <c r="J164" s="5">
        <v>0</v>
      </c>
      <c r="K164" s="5">
        <v>0</v>
      </c>
      <c r="L164" s="5">
        <v>0</v>
      </c>
      <c r="M164" s="5">
        <v>0</v>
      </c>
    </row>
    <row r="165" spans="3:13">
      <c r="C165" s="82">
        <v>9</v>
      </c>
      <c r="D165" s="82" t="s">
        <v>90</v>
      </c>
      <c r="E165" s="82" t="s">
        <v>16</v>
      </c>
      <c r="F165" s="5">
        <v>0</v>
      </c>
      <c r="G165" s="5">
        <v>0</v>
      </c>
      <c r="H165" s="5">
        <v>0</v>
      </c>
      <c r="I165" s="5">
        <v>0</v>
      </c>
      <c r="J165" s="5">
        <v>0</v>
      </c>
      <c r="K165" s="5">
        <v>0</v>
      </c>
      <c r="L165" s="5">
        <v>0</v>
      </c>
      <c r="M165" s="5">
        <v>0</v>
      </c>
    </row>
    <row r="166" spans="3:13">
      <c r="C166" s="82">
        <v>10</v>
      </c>
      <c r="D166" s="82" t="s">
        <v>91</v>
      </c>
      <c r="E166" s="82" t="s">
        <v>16</v>
      </c>
      <c r="F166" s="6">
        <v>0</v>
      </c>
      <c r="G166" s="6">
        <v>0</v>
      </c>
      <c r="H166" s="6">
        <v>0</v>
      </c>
      <c r="I166" s="6">
        <v>0</v>
      </c>
      <c r="J166" s="6">
        <v>0</v>
      </c>
      <c r="K166" s="6">
        <v>0</v>
      </c>
      <c r="L166" s="6">
        <v>0</v>
      </c>
      <c r="M166" s="6">
        <v>0</v>
      </c>
    </row>
    <row r="167" spans="3:13">
      <c r="C167" s="82">
        <v>11</v>
      </c>
      <c r="D167" s="82" t="s">
        <v>92</v>
      </c>
      <c r="E167" s="82" t="s">
        <v>16</v>
      </c>
      <c r="F167" s="5">
        <v>0</v>
      </c>
      <c r="G167" s="5">
        <v>0</v>
      </c>
      <c r="H167" s="5">
        <v>0</v>
      </c>
      <c r="I167" s="5">
        <v>0</v>
      </c>
      <c r="J167" s="5">
        <v>0</v>
      </c>
      <c r="K167" s="5">
        <v>0</v>
      </c>
      <c r="L167" s="5">
        <v>0</v>
      </c>
      <c r="M167" s="5">
        <v>0</v>
      </c>
    </row>
    <row r="168" spans="3:13">
      <c r="K168" s="106"/>
    </row>
    <row r="169" spans="3:13">
      <c r="C169" s="107" t="s">
        <v>93</v>
      </c>
      <c r="D169" t="s">
        <v>94</v>
      </c>
      <c r="K169" s="106"/>
    </row>
    <row r="170" spans="3:13">
      <c r="C170" s="108">
        <v>0</v>
      </c>
      <c r="D170" t="s">
        <v>95</v>
      </c>
      <c r="K170" s="106"/>
    </row>
    <row r="171" spans="3:13">
      <c r="C171" s="109" t="s">
        <v>96</v>
      </c>
      <c r="D171" t="s">
        <v>97</v>
      </c>
      <c r="F171"/>
      <c r="I171" s="1"/>
      <c r="J171"/>
      <c r="K171" s="1"/>
      <c r="L171" s="106"/>
    </row>
    <row r="172" spans="3:13">
      <c r="C172" s="19" t="s">
        <v>98</v>
      </c>
      <c r="D172" t="s">
        <v>99</v>
      </c>
      <c r="F172" s="110"/>
      <c r="G172"/>
      <c r="H172" s="110"/>
      <c r="I172" s="110"/>
      <c r="J172"/>
      <c r="K172" s="106"/>
      <c r="L172" s="110"/>
      <c r="M172" s="110"/>
    </row>
    <row r="173" spans="3:13">
      <c r="C173" s="111" t="s">
        <v>23</v>
      </c>
      <c r="D173" t="s">
        <v>100</v>
      </c>
    </row>
    <row r="174" spans="3:13" ht="15">
      <c r="C174" s="20"/>
      <c r="D174" s="112"/>
      <c r="E174" s="112"/>
    </row>
    <row r="175" spans="3:13">
      <c r="C175" s="113"/>
      <c r="D175" s="114"/>
    </row>
    <row r="179" spans="1:9" s="1" customFormat="1">
      <c r="A179" s="81"/>
      <c r="B179" s="81"/>
      <c r="I179"/>
    </row>
    <row r="180" spans="1:9" s="1" customFormat="1">
      <c r="A180" s="81"/>
      <c r="B180" s="81"/>
      <c r="I180"/>
    </row>
    <row r="181" spans="1:9" s="1" customFormat="1">
      <c r="A181" s="81"/>
      <c r="B181" s="81"/>
      <c r="I181"/>
    </row>
  </sheetData>
  <mergeCells count="2">
    <mergeCell ref="C6:C7"/>
    <mergeCell ref="D6:D7"/>
  </mergeCells>
  <pageMargins left="0.15748031496062992" right="0.15748031496062992" top="0.59055118110236227" bottom="0.35433070866141736" header="0.51181102362204722" footer="0.51181102362204722"/>
  <pageSetup paperSize="8" scale="59" firstPageNumber="0" fitToWidth="3" fitToHeight="3" orientation="landscape" r:id="rId1"/>
  <headerFooter alignWithMargins="0">
    <oddFooter>&amp;CFor internal use only</oddFooter>
    <evenFooter>&amp;CFor internal use only</evenFooter>
    <firstFooter>&amp;CFor internal use only</firstFooter>
  </headerFooter>
  <rowBreaks count="1" manualBreakCount="1">
    <brk id="65"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sheetPr codeName="Sheet2">
    <tabColor rgb="FF92D050"/>
  </sheetPr>
  <dimension ref="A1:N89"/>
  <sheetViews>
    <sheetView zoomScale="85" zoomScaleNormal="85" workbookViewId="0"/>
  </sheetViews>
  <sheetFormatPr defaultColWidth="9.140625" defaultRowHeight="12.75"/>
  <cols>
    <col min="1" max="1" width="5.28515625" style="112" customWidth="1"/>
    <col min="2" max="2" width="64" style="112" customWidth="1"/>
    <col min="3" max="3" width="24.7109375" style="112" customWidth="1"/>
    <col min="4" max="4" width="32.28515625" style="112" customWidth="1"/>
    <col min="5" max="5" width="27.42578125" style="112" customWidth="1"/>
    <col min="6" max="6" width="29" style="23" customWidth="1"/>
    <col min="7" max="7" width="18.140625" style="23" customWidth="1"/>
    <col min="8" max="8" width="36.5703125" style="23" customWidth="1"/>
    <col min="9" max="9" width="15.7109375" style="23" bestFit="1" customWidth="1"/>
    <col min="10" max="10" width="30.28515625" style="23" customWidth="1"/>
    <col min="11" max="12" width="14.5703125" style="23" bestFit="1" customWidth="1"/>
    <col min="13" max="13" width="15.7109375" style="112" bestFit="1" customWidth="1"/>
    <col min="14" max="16384" width="9.140625" style="112"/>
  </cols>
  <sheetData>
    <row r="1" spans="1:12" ht="14.25">
      <c r="A1" s="115"/>
      <c r="B1" s="116" t="s">
        <v>1</v>
      </c>
      <c r="C1" s="115"/>
      <c r="D1" s="115"/>
      <c r="E1" s="115"/>
      <c r="F1" s="21"/>
      <c r="G1" s="21"/>
      <c r="H1" s="21"/>
      <c r="I1" s="21"/>
      <c r="J1" s="21"/>
      <c r="K1" s="21"/>
      <c r="L1" s="21"/>
    </row>
    <row r="2" spans="1:12" ht="14.25">
      <c r="A2" s="115"/>
      <c r="B2" s="116"/>
      <c r="C2" s="115"/>
      <c r="D2" s="115"/>
      <c r="E2" s="115"/>
      <c r="F2" s="21"/>
      <c r="G2" s="21"/>
      <c r="H2" s="21"/>
      <c r="I2" s="21"/>
      <c r="J2" s="21"/>
      <c r="K2" s="21"/>
      <c r="L2" s="21"/>
    </row>
    <row r="3" spans="1:12" ht="15">
      <c r="A3" s="115"/>
      <c r="B3" s="117" t="s">
        <v>252</v>
      </c>
      <c r="C3" s="115"/>
      <c r="D3" s="115"/>
      <c r="E3" s="115"/>
      <c r="F3" s="21"/>
      <c r="G3" s="21"/>
      <c r="H3" s="21"/>
      <c r="I3" s="21"/>
      <c r="J3" s="21"/>
      <c r="K3" s="21"/>
      <c r="L3" s="21"/>
    </row>
    <row r="4" spans="1:12" ht="14.25">
      <c r="A4" s="115"/>
      <c r="B4" s="115"/>
      <c r="C4" s="115"/>
      <c r="D4" s="115"/>
      <c r="E4" s="115"/>
      <c r="F4" s="21"/>
      <c r="G4" s="21"/>
      <c r="H4" s="21"/>
      <c r="I4" s="21"/>
      <c r="J4" s="21"/>
      <c r="K4" s="21"/>
      <c r="L4" s="21"/>
    </row>
    <row r="5" spans="1:12" ht="14.25">
      <c r="A5" s="115">
        <f>MAX($A$1:A4)+1</f>
        <v>1</v>
      </c>
      <c r="B5" s="115" t="s">
        <v>101</v>
      </c>
      <c r="C5" s="115"/>
      <c r="D5" s="115"/>
      <c r="E5" s="115"/>
      <c r="F5" s="21"/>
      <c r="G5" s="21"/>
      <c r="H5" s="21"/>
      <c r="I5" s="21"/>
      <c r="J5" s="21"/>
      <c r="K5" s="21"/>
      <c r="L5" s="21"/>
    </row>
    <row r="6" spans="1:12" ht="14.25">
      <c r="A6" s="115"/>
      <c r="B6" s="115"/>
      <c r="C6" s="115"/>
      <c r="D6" s="115"/>
      <c r="E6" s="115"/>
      <c r="F6" s="21"/>
      <c r="G6" s="21"/>
      <c r="H6" s="21"/>
      <c r="I6" s="21"/>
      <c r="J6" s="21"/>
      <c r="K6" s="21"/>
      <c r="L6" s="21"/>
    </row>
    <row r="7" spans="1:12" ht="24" customHeight="1">
      <c r="A7" s="115">
        <f>MAX($A$1:A5)+1</f>
        <v>2</v>
      </c>
      <c r="B7" s="146" t="s">
        <v>102</v>
      </c>
      <c r="C7" s="146"/>
      <c r="D7" s="146"/>
      <c r="E7" s="146"/>
      <c r="F7" s="146"/>
      <c r="G7" s="146"/>
      <c r="H7" s="146"/>
      <c r="I7" s="21"/>
      <c r="J7" s="21"/>
      <c r="K7" s="21"/>
      <c r="L7" s="21"/>
    </row>
    <row r="8" spans="1:12" ht="14.25">
      <c r="A8" s="115"/>
      <c r="B8" s="145"/>
      <c r="C8" s="145"/>
      <c r="D8" s="145"/>
      <c r="E8" s="145"/>
      <c r="F8" s="145"/>
      <c r="G8" s="145"/>
      <c r="H8" s="145"/>
      <c r="I8" s="21"/>
      <c r="J8" s="21"/>
      <c r="K8" s="21"/>
      <c r="L8" s="21"/>
    </row>
    <row r="9" spans="1:12" ht="19.5" customHeight="1">
      <c r="A9" s="115">
        <f>MAX($A$1:A8)+1</f>
        <v>3</v>
      </c>
      <c r="B9" s="118" t="s">
        <v>103</v>
      </c>
      <c r="C9" s="118"/>
      <c r="D9" s="118"/>
      <c r="E9" s="118"/>
      <c r="F9" s="118"/>
      <c r="G9" s="118"/>
      <c r="H9" s="118"/>
      <c r="I9" s="21"/>
      <c r="J9" s="21"/>
      <c r="K9" s="21"/>
      <c r="L9" s="21"/>
    </row>
    <row r="10" spans="1:12" ht="14.25">
      <c r="A10" s="115"/>
      <c r="B10" s="118"/>
      <c r="C10" s="118"/>
      <c r="D10" s="118"/>
      <c r="E10" s="118"/>
      <c r="F10" s="118"/>
      <c r="G10" s="118"/>
      <c r="H10" s="118"/>
      <c r="I10" s="21"/>
      <c r="J10" s="21"/>
      <c r="K10" s="21"/>
      <c r="L10" s="21"/>
    </row>
    <row r="11" spans="1:12" ht="14.25" customHeight="1">
      <c r="A11" s="115">
        <f>MAX($A$1:A10)+1</f>
        <v>4</v>
      </c>
      <c r="B11" s="145" t="s">
        <v>104</v>
      </c>
      <c r="C11" s="145"/>
      <c r="D11" s="145"/>
      <c r="E11" s="145"/>
      <c r="F11" s="145"/>
      <c r="G11" s="145"/>
      <c r="H11" s="145"/>
      <c r="I11" s="21"/>
      <c r="J11" s="21"/>
      <c r="K11" s="21"/>
      <c r="L11" s="21"/>
    </row>
    <row r="12" spans="1:12" ht="11.25" customHeight="1">
      <c r="A12" s="115" t="s">
        <v>0</v>
      </c>
      <c r="B12" s="115"/>
      <c r="C12" s="115"/>
      <c r="D12" s="115"/>
      <c r="E12" s="115"/>
      <c r="F12" s="21"/>
      <c r="G12" s="21"/>
      <c r="H12" s="21"/>
      <c r="I12" s="21"/>
      <c r="J12" s="21"/>
      <c r="K12" s="21"/>
      <c r="L12" s="21"/>
    </row>
    <row r="13" spans="1:12" ht="15" customHeight="1">
      <c r="A13" s="115">
        <f>MAX($A$1:A12)+1</f>
        <v>5</v>
      </c>
      <c r="B13" s="145" t="s">
        <v>105</v>
      </c>
      <c r="C13" s="145"/>
      <c r="D13" s="145"/>
      <c r="E13" s="145"/>
      <c r="F13" s="145"/>
      <c r="G13" s="145"/>
      <c r="H13" s="145"/>
      <c r="I13" s="21"/>
      <c r="J13" s="21"/>
      <c r="K13" s="21"/>
      <c r="L13" s="21"/>
    </row>
    <row r="14" spans="1:12" ht="15" customHeight="1">
      <c r="A14" s="115"/>
      <c r="B14" s="115"/>
      <c r="C14" s="115"/>
      <c r="D14" s="115"/>
      <c r="E14" s="115"/>
      <c r="F14" s="21"/>
      <c r="G14" s="21"/>
      <c r="H14" s="21"/>
      <c r="I14" s="21"/>
      <c r="J14" s="21"/>
      <c r="K14" s="21"/>
      <c r="L14" s="21"/>
    </row>
    <row r="15" spans="1:12" ht="33" customHeight="1">
      <c r="A15" s="115">
        <f>MAX($A$1:A14)+1</f>
        <v>6</v>
      </c>
      <c r="B15" s="146" t="s">
        <v>106</v>
      </c>
      <c r="C15" s="146"/>
      <c r="D15" s="146"/>
      <c r="E15" s="146"/>
      <c r="F15" s="146"/>
      <c r="G15" s="146"/>
      <c r="H15" s="146"/>
      <c r="I15" s="21"/>
      <c r="J15" s="21"/>
      <c r="K15" s="21"/>
      <c r="L15" s="21"/>
    </row>
    <row r="16" spans="1:12" ht="14.25">
      <c r="A16" s="115"/>
      <c r="B16" s="115"/>
      <c r="C16" s="115"/>
      <c r="D16" s="115"/>
      <c r="E16" s="115"/>
      <c r="F16" s="21"/>
      <c r="G16" s="21"/>
      <c r="H16" s="21"/>
      <c r="I16" s="21"/>
      <c r="J16" s="21"/>
      <c r="K16" s="21"/>
      <c r="L16" s="21"/>
    </row>
    <row r="17" spans="1:14" ht="14.25">
      <c r="A17" s="115">
        <f>MAX($A$1:A16)+1</f>
        <v>7</v>
      </c>
      <c r="B17" s="145" t="s">
        <v>272</v>
      </c>
      <c r="C17" s="145"/>
      <c r="D17" s="145"/>
      <c r="E17" s="145"/>
      <c r="F17" s="145"/>
      <c r="G17" s="145"/>
      <c r="H17" s="145"/>
      <c r="I17" s="21"/>
      <c r="J17" s="21"/>
      <c r="K17" s="21"/>
      <c r="L17" s="21"/>
    </row>
    <row r="18" spans="1:14" ht="14.25">
      <c r="A18" s="115"/>
      <c r="B18" s="118"/>
      <c r="C18" s="118"/>
      <c r="D18" s="118"/>
      <c r="E18" s="118"/>
      <c r="F18" s="118"/>
      <c r="G18" s="118"/>
      <c r="H18" s="118"/>
      <c r="I18" s="21"/>
      <c r="J18" s="21"/>
      <c r="K18" s="21"/>
      <c r="L18" s="21"/>
    </row>
    <row r="19" spans="1:14" ht="14.25">
      <c r="A19" s="115">
        <f>MAX($A$1:A18)+1</f>
        <v>8</v>
      </c>
      <c r="B19" s="145" t="s">
        <v>107</v>
      </c>
      <c r="C19" s="145"/>
      <c r="D19" s="145"/>
      <c r="E19" s="145"/>
      <c r="F19" s="145"/>
      <c r="G19" s="145"/>
      <c r="H19" s="145"/>
      <c r="I19" s="21"/>
      <c r="J19" s="21"/>
      <c r="K19" s="21"/>
      <c r="L19" s="21"/>
    </row>
    <row r="20" spans="1:14" ht="14.25" customHeight="1">
      <c r="A20" s="115"/>
      <c r="B20" s="118"/>
      <c r="C20" s="119"/>
      <c r="D20" s="119"/>
      <c r="E20" s="119"/>
      <c r="F20" s="119"/>
      <c r="G20" s="119"/>
      <c r="H20" s="119"/>
      <c r="I20" s="21"/>
      <c r="J20" s="21"/>
      <c r="K20" s="21"/>
      <c r="L20" s="21"/>
    </row>
    <row r="21" spans="1:14" ht="109.5" customHeight="1">
      <c r="A21" s="115">
        <f>MAX($A$1:A20)+1</f>
        <v>9</v>
      </c>
      <c r="B21" s="146" t="s">
        <v>108</v>
      </c>
      <c r="C21" s="146"/>
      <c r="D21" s="146"/>
      <c r="E21" s="146"/>
      <c r="F21" s="146"/>
      <c r="G21" s="146"/>
      <c r="H21" s="146"/>
      <c r="I21" s="21"/>
      <c r="J21" s="21"/>
      <c r="K21" s="21"/>
      <c r="L21" s="21"/>
    </row>
    <row r="22" spans="1:14" ht="14.25" customHeight="1">
      <c r="A22" s="115"/>
      <c r="B22" s="115"/>
      <c r="C22" s="115"/>
      <c r="D22" s="115"/>
      <c r="E22" s="115"/>
      <c r="F22" s="21"/>
      <c r="G22" s="21"/>
      <c r="H22" s="21"/>
      <c r="I22" s="21"/>
      <c r="J22" s="21"/>
      <c r="K22" s="21"/>
      <c r="L22" s="21"/>
    </row>
    <row r="23" spans="1:14" ht="14.25" customHeight="1">
      <c r="A23" s="115"/>
      <c r="B23" s="120" t="s">
        <v>4</v>
      </c>
      <c r="C23" s="121" t="s">
        <v>109</v>
      </c>
      <c r="D23" s="121" t="s">
        <v>110</v>
      </c>
      <c r="E23" s="121" t="s">
        <v>111</v>
      </c>
      <c r="F23" s="121" t="s">
        <v>112</v>
      </c>
      <c r="G23" s="121" t="s">
        <v>113</v>
      </c>
      <c r="H23" s="21"/>
      <c r="I23" s="21"/>
      <c r="J23" s="21"/>
      <c r="K23" s="21"/>
      <c r="L23" s="21"/>
      <c r="M23" s="21"/>
      <c r="N23" s="21"/>
    </row>
    <row r="24" spans="1:14" ht="14.25" customHeight="1">
      <c r="A24" s="115"/>
      <c r="B24" s="122" t="s">
        <v>114</v>
      </c>
      <c r="C24" s="123">
        <v>707500000</v>
      </c>
      <c r="D24" s="123">
        <v>132500000</v>
      </c>
      <c r="E24" s="123">
        <v>150000000</v>
      </c>
      <c r="F24" s="123">
        <v>75000000</v>
      </c>
      <c r="G24" s="123">
        <f t="shared" ref="G24:G28" si="0">SUM(C24:F24)</f>
        <v>1065000000</v>
      </c>
      <c r="H24" s="21"/>
      <c r="I24" s="21"/>
      <c r="J24" s="21"/>
      <c r="K24" s="21"/>
      <c r="L24" s="21"/>
      <c r="M24" s="21"/>
      <c r="N24" s="21"/>
    </row>
    <row r="25" spans="1:14" ht="14.25" customHeight="1">
      <c r="A25" s="115"/>
      <c r="B25" s="122" t="s">
        <v>115</v>
      </c>
      <c r="C25" s="123">
        <v>-3500000</v>
      </c>
      <c r="D25" s="123"/>
      <c r="E25" s="123"/>
      <c r="F25" s="123"/>
      <c r="G25" s="123">
        <f t="shared" si="0"/>
        <v>-3500000</v>
      </c>
      <c r="H25" s="21"/>
      <c r="I25" s="21"/>
      <c r="J25" s="21"/>
      <c r="K25" s="21"/>
      <c r="L25" s="21"/>
      <c r="M25" s="21"/>
      <c r="N25" s="21"/>
    </row>
    <row r="26" spans="1:14" ht="14.25" customHeight="1">
      <c r="A26" s="115"/>
      <c r="B26" s="122" t="s">
        <v>116</v>
      </c>
      <c r="C26" s="123">
        <v>-193658031</v>
      </c>
      <c r="D26" s="123">
        <v>-36448422</v>
      </c>
      <c r="E26" s="123">
        <v>-41262365</v>
      </c>
      <c r="F26" s="123">
        <v>-20631182</v>
      </c>
      <c r="G26" s="123">
        <f t="shared" si="0"/>
        <v>-292000000</v>
      </c>
      <c r="H26" s="21"/>
      <c r="I26" s="21"/>
      <c r="J26" s="21"/>
      <c r="K26" s="21"/>
      <c r="L26" s="21"/>
      <c r="M26" s="21"/>
      <c r="N26" s="21"/>
    </row>
    <row r="27" spans="1:14" ht="14.25" customHeight="1">
      <c r="A27" s="115"/>
      <c r="B27" s="122" t="s">
        <v>117</v>
      </c>
      <c r="C27" s="124">
        <f>SUM(C24:C26)</f>
        <v>510341969</v>
      </c>
      <c r="D27" s="124">
        <f t="shared" ref="D27:F27" si="1">SUM(D24:D26)</f>
        <v>96051578</v>
      </c>
      <c r="E27" s="124">
        <f t="shared" si="1"/>
        <v>108737635</v>
      </c>
      <c r="F27" s="124">
        <f t="shared" si="1"/>
        <v>54368818</v>
      </c>
      <c r="G27" s="123">
        <f t="shared" si="0"/>
        <v>769500000</v>
      </c>
      <c r="H27" s="21"/>
      <c r="I27" s="21"/>
      <c r="J27" s="21"/>
      <c r="K27" s="21"/>
      <c r="L27" s="21"/>
      <c r="M27" s="21"/>
      <c r="N27" s="21"/>
    </row>
    <row r="28" spans="1:14" ht="14.25" customHeight="1">
      <c r="A28" s="115"/>
      <c r="B28" s="122" t="s">
        <v>118</v>
      </c>
      <c r="C28" s="124">
        <v>-268601037</v>
      </c>
      <c r="D28" s="124">
        <v>-50553462</v>
      </c>
      <c r="E28" s="124">
        <v>-57230334</v>
      </c>
      <c r="F28" s="124">
        <v>-28615167</v>
      </c>
      <c r="G28" s="123">
        <f t="shared" si="0"/>
        <v>-405000000</v>
      </c>
      <c r="H28" s="21"/>
      <c r="I28" s="21"/>
      <c r="J28" s="21"/>
      <c r="K28" s="21"/>
      <c r="L28" s="21"/>
      <c r="M28" s="21"/>
      <c r="N28" s="21"/>
    </row>
    <row r="29" spans="1:14" ht="14.25" customHeight="1">
      <c r="A29" s="115"/>
      <c r="B29" s="122" t="s">
        <v>119</v>
      </c>
      <c r="C29" s="124">
        <v>-66321243</v>
      </c>
      <c r="D29" s="124">
        <v>-12482337</v>
      </c>
      <c r="E29" s="124">
        <v>-14130948</v>
      </c>
      <c r="F29" s="124">
        <v>-7065472</v>
      </c>
      <c r="G29" s="124">
        <v>-100000000</v>
      </c>
      <c r="H29" s="21"/>
      <c r="I29" s="21"/>
      <c r="J29" s="21"/>
      <c r="K29" s="21"/>
      <c r="L29" s="21"/>
      <c r="M29" s="21"/>
      <c r="N29" s="21"/>
    </row>
    <row r="30" spans="1:14" s="116" customFormat="1" ht="14.25" customHeight="1">
      <c r="A30" s="117"/>
      <c r="B30" s="122" t="s">
        <v>120</v>
      </c>
      <c r="C30" s="124">
        <f>SUM(C24:C29)-C27</f>
        <v>175419689</v>
      </c>
      <c r="D30" s="124">
        <f>SUM(D24:D29)-D27</f>
        <v>33015779</v>
      </c>
      <c r="E30" s="124">
        <f>SUM(E24:E29)-E27</f>
        <v>37376353</v>
      </c>
      <c r="F30" s="124">
        <f>SUM(F24:F29)-F27</f>
        <v>18688179</v>
      </c>
      <c r="G30" s="124">
        <f>SUM(C30:F30)</f>
        <v>264500000</v>
      </c>
      <c r="H30" s="21"/>
      <c r="I30" s="21"/>
      <c r="J30" s="21"/>
      <c r="K30" s="21"/>
      <c r="L30" s="21"/>
      <c r="M30" s="21"/>
      <c r="N30" s="21"/>
    </row>
    <row r="31" spans="1:14" ht="28.5">
      <c r="A31" s="115"/>
      <c r="B31" s="122" t="s">
        <v>154</v>
      </c>
      <c r="C31" s="124">
        <v>-41450777</v>
      </c>
      <c r="D31" s="124">
        <v>-7801460</v>
      </c>
      <c r="E31" s="124">
        <v>-8831842</v>
      </c>
      <c r="F31" s="124">
        <v>-4415921</v>
      </c>
      <c r="G31" s="124">
        <f>SUM(C31:F31)</f>
        <v>-62500000</v>
      </c>
      <c r="H31" s="21"/>
      <c r="I31" s="21"/>
      <c r="J31" s="21"/>
      <c r="K31" s="21"/>
      <c r="L31" s="21"/>
      <c r="M31" s="21"/>
      <c r="N31" s="21"/>
    </row>
    <row r="32" spans="1:14" ht="14.25" customHeight="1">
      <c r="A32" s="115"/>
      <c r="B32" s="137" t="s">
        <v>279</v>
      </c>
      <c r="C32" s="124">
        <f>+C31+C30</f>
        <v>133968912</v>
      </c>
      <c r="D32" s="124">
        <f t="shared" ref="D32:G32" si="2">+D31+D30</f>
        <v>25214319</v>
      </c>
      <c r="E32" s="124">
        <f t="shared" si="2"/>
        <v>28544511</v>
      </c>
      <c r="F32" s="124">
        <f t="shared" si="2"/>
        <v>14272258</v>
      </c>
      <c r="G32" s="124">
        <f t="shared" si="2"/>
        <v>202000000</v>
      </c>
      <c r="H32" s="21"/>
      <c r="I32" s="21"/>
      <c r="J32" s="21"/>
      <c r="K32" s="21"/>
      <c r="L32" s="21"/>
      <c r="M32" s="21"/>
      <c r="N32" s="21"/>
    </row>
    <row r="33" spans="1:12" ht="14.25" customHeight="1">
      <c r="A33" s="115"/>
      <c r="B33" s="125"/>
      <c r="C33" s="126"/>
      <c r="D33" s="126"/>
      <c r="E33" s="126"/>
      <c r="F33" s="126"/>
      <c r="G33" s="96"/>
      <c r="H33" s="21"/>
      <c r="I33" s="21"/>
      <c r="J33" s="21"/>
      <c r="K33" s="21"/>
      <c r="L33" s="21"/>
    </row>
    <row r="34" spans="1:12" ht="14.25" customHeight="1">
      <c r="A34" s="115"/>
      <c r="B34" s="115"/>
      <c r="C34" s="115"/>
      <c r="D34" s="115"/>
      <c r="E34" s="115"/>
      <c r="F34" s="21"/>
      <c r="G34" s="21"/>
      <c r="H34" s="21"/>
      <c r="I34" s="21"/>
      <c r="J34" s="21"/>
      <c r="K34" s="21"/>
      <c r="L34" s="21"/>
    </row>
    <row r="35" spans="1:12" ht="78.75" customHeight="1">
      <c r="A35" s="115"/>
      <c r="B35" s="146" t="s">
        <v>121</v>
      </c>
      <c r="C35" s="146"/>
      <c r="D35" s="146"/>
      <c r="E35" s="146"/>
      <c r="F35" s="146"/>
      <c r="G35" s="146"/>
      <c r="H35" s="146"/>
      <c r="I35" s="21"/>
      <c r="J35" s="21"/>
      <c r="K35" s="21"/>
      <c r="L35" s="21"/>
    </row>
    <row r="36" spans="1:12" ht="14.25" customHeight="1">
      <c r="A36" s="115"/>
      <c r="B36" s="115"/>
      <c r="C36" s="115"/>
      <c r="D36" s="115"/>
      <c r="E36" s="115"/>
      <c r="F36" s="21"/>
      <c r="G36" s="21"/>
      <c r="H36" s="21"/>
      <c r="I36" s="21"/>
      <c r="J36" s="21"/>
      <c r="K36" s="21"/>
      <c r="L36" s="21"/>
    </row>
    <row r="37" spans="1:12" ht="14.25">
      <c r="A37" s="115">
        <f>MAX($A$1:A21)+1</f>
        <v>10</v>
      </c>
      <c r="B37" s="145" t="s">
        <v>122</v>
      </c>
      <c r="C37" s="145"/>
      <c r="D37" s="145"/>
      <c r="E37" s="145"/>
      <c r="F37" s="145"/>
      <c r="G37" s="145"/>
      <c r="H37" s="145"/>
      <c r="I37" s="21"/>
      <c r="J37" s="21"/>
      <c r="K37" s="21"/>
      <c r="L37" s="21"/>
    </row>
    <row r="38" spans="1:12" ht="14.25">
      <c r="A38" s="115"/>
      <c r="B38" s="115"/>
      <c r="C38" s="115"/>
      <c r="D38" s="115"/>
      <c r="E38" s="115"/>
      <c r="F38" s="21"/>
      <c r="G38" s="21"/>
      <c r="H38" s="21"/>
      <c r="I38" s="21"/>
      <c r="J38" s="21"/>
      <c r="K38" s="21"/>
      <c r="L38" s="21"/>
    </row>
    <row r="39" spans="1:12" ht="14.25">
      <c r="A39" s="115">
        <f>MAX($A$1:A38)+1</f>
        <v>11</v>
      </c>
      <c r="B39" s="145" t="s">
        <v>253</v>
      </c>
      <c r="C39" s="145"/>
      <c r="D39" s="145"/>
      <c r="E39" s="145"/>
      <c r="F39" s="145"/>
      <c r="G39" s="145"/>
      <c r="H39" s="145"/>
      <c r="I39" s="21"/>
      <c r="J39" s="21"/>
      <c r="K39" s="21"/>
      <c r="L39" s="21"/>
    </row>
    <row r="40" spans="1:12" ht="14.25">
      <c r="A40" s="115"/>
      <c r="B40" s="115"/>
      <c r="C40" s="115"/>
      <c r="D40" s="115"/>
      <c r="E40" s="115"/>
      <c r="F40" s="21"/>
      <c r="G40" s="21"/>
      <c r="H40" s="21"/>
      <c r="I40" s="21"/>
      <c r="J40" s="21"/>
      <c r="K40" s="21"/>
      <c r="L40" s="21"/>
    </row>
    <row r="41" spans="1:12" ht="14.25">
      <c r="A41" s="115">
        <f>MAX($A$1:A40)+1</f>
        <v>12</v>
      </c>
      <c r="B41" s="115" t="s">
        <v>254</v>
      </c>
      <c r="C41" s="115"/>
      <c r="D41" s="115"/>
      <c r="E41" s="115"/>
      <c r="F41" s="21"/>
      <c r="G41" s="21"/>
      <c r="H41" s="21"/>
      <c r="I41" s="21"/>
      <c r="J41" s="21"/>
      <c r="K41" s="21"/>
      <c r="L41" s="21"/>
    </row>
    <row r="42" spans="1:12" ht="14.25">
      <c r="A42" s="115"/>
      <c r="B42" s="115"/>
      <c r="C42" s="115"/>
      <c r="D42" s="115"/>
      <c r="E42" s="115"/>
      <c r="F42" s="21"/>
      <c r="G42" s="21"/>
      <c r="H42" s="21"/>
      <c r="I42" s="21"/>
      <c r="J42" s="21"/>
      <c r="K42" s="21"/>
      <c r="L42" s="21"/>
    </row>
    <row r="43" spans="1:12" ht="14.25">
      <c r="A43" s="115">
        <f>MAX($A$1:A42)+1</f>
        <v>13</v>
      </c>
      <c r="B43" s="115" t="s">
        <v>255</v>
      </c>
      <c r="C43" s="115"/>
      <c r="D43" s="115"/>
      <c r="E43" s="115"/>
      <c r="F43" s="21"/>
      <c r="G43" s="21"/>
      <c r="H43" s="21"/>
      <c r="I43" s="21"/>
      <c r="J43" s="21"/>
      <c r="K43" s="21"/>
      <c r="L43" s="21"/>
    </row>
    <row r="44" spans="1:12" ht="14.25">
      <c r="A44" s="115"/>
      <c r="B44" s="115"/>
      <c r="C44" s="115"/>
      <c r="D44" s="115"/>
      <c r="E44" s="115"/>
      <c r="F44" s="21"/>
      <c r="G44" s="21"/>
      <c r="H44" s="21"/>
      <c r="I44" s="21"/>
      <c r="J44" s="21"/>
      <c r="K44" s="21"/>
      <c r="L44" s="21"/>
    </row>
    <row r="45" spans="1:12" ht="14.25">
      <c r="A45" s="115">
        <f>MAX($A$1:A44)+1</f>
        <v>14</v>
      </c>
      <c r="B45" s="115" t="s">
        <v>256</v>
      </c>
      <c r="C45" s="115"/>
      <c r="D45" s="115"/>
      <c r="E45" s="115"/>
      <c r="F45" s="21"/>
      <c r="G45" s="21"/>
      <c r="H45" s="21"/>
      <c r="I45" s="21"/>
      <c r="J45" s="21"/>
      <c r="K45" s="21"/>
      <c r="L45" s="21"/>
    </row>
    <row r="46" spans="1:12" ht="14.25">
      <c r="A46" s="115"/>
      <c r="B46" s="115"/>
      <c r="C46" s="115"/>
      <c r="D46" s="115"/>
      <c r="E46" s="115"/>
      <c r="F46" s="21"/>
      <c r="G46" s="21"/>
      <c r="H46" s="21"/>
      <c r="I46" s="21"/>
      <c r="J46" s="21"/>
      <c r="K46" s="21"/>
      <c r="L46" s="21"/>
    </row>
    <row r="47" spans="1:12" ht="14.25">
      <c r="A47" s="115">
        <f>MAX($A$1:A46)+1</f>
        <v>15</v>
      </c>
      <c r="B47" s="115" t="s">
        <v>257</v>
      </c>
      <c r="C47" s="115"/>
      <c r="D47" s="115"/>
      <c r="E47" s="115"/>
      <c r="F47" s="21"/>
      <c r="G47" s="21"/>
      <c r="H47" s="21"/>
      <c r="I47" s="21"/>
      <c r="J47" s="21"/>
      <c r="K47" s="21"/>
      <c r="L47" s="21"/>
    </row>
    <row r="48" spans="1:12" ht="14.25">
      <c r="A48" s="115"/>
      <c r="B48" s="115"/>
      <c r="C48" s="115"/>
      <c r="D48" s="115"/>
      <c r="E48" s="115"/>
      <c r="F48" s="21"/>
      <c r="G48" s="21"/>
      <c r="H48" s="21"/>
      <c r="I48" s="21"/>
      <c r="J48" s="21"/>
      <c r="K48" s="21"/>
      <c r="L48" s="21"/>
    </row>
    <row r="49" spans="1:12" s="127" customFormat="1" ht="14.25">
      <c r="A49" s="115">
        <f>MAX($A$1:A47)+1</f>
        <v>16</v>
      </c>
      <c r="B49" s="147" t="s">
        <v>258</v>
      </c>
      <c r="C49" s="147"/>
      <c r="D49" s="147"/>
      <c r="E49" s="147"/>
      <c r="F49" s="147"/>
      <c r="G49" s="147"/>
      <c r="H49" s="147"/>
      <c r="I49" s="22"/>
      <c r="J49" s="22"/>
      <c r="K49" s="22"/>
      <c r="L49" s="22"/>
    </row>
    <row r="50" spans="1:12" ht="14.25">
      <c r="A50" s="128"/>
      <c r="B50" s="115"/>
      <c r="C50" s="115"/>
      <c r="D50" s="115"/>
      <c r="E50" s="115"/>
      <c r="F50" s="21"/>
      <c r="G50" s="21"/>
      <c r="H50" s="21"/>
      <c r="I50" s="21"/>
      <c r="J50" s="21"/>
      <c r="K50" s="21"/>
      <c r="L50" s="21"/>
    </row>
    <row r="51" spans="1:12" ht="14.25">
      <c r="A51" s="115">
        <f>MAX($A$1:A50)+1</f>
        <v>17</v>
      </c>
      <c r="B51" s="147" t="s">
        <v>295</v>
      </c>
      <c r="C51" s="147"/>
      <c r="D51" s="147"/>
      <c r="E51" s="147"/>
      <c r="F51" s="147"/>
      <c r="G51" s="147"/>
      <c r="H51" s="147"/>
      <c r="I51" s="21"/>
      <c r="J51" s="21"/>
      <c r="K51" s="21"/>
      <c r="L51" s="21"/>
    </row>
    <row r="52" spans="1:12" ht="14.25">
      <c r="A52" s="115"/>
      <c r="B52" s="115"/>
      <c r="C52" s="115"/>
      <c r="D52" s="115"/>
      <c r="E52" s="115"/>
      <c r="F52" s="21"/>
      <c r="G52" s="21"/>
      <c r="H52" s="21"/>
      <c r="I52" s="21"/>
      <c r="J52" s="21"/>
      <c r="K52" s="21"/>
      <c r="L52" s="21"/>
    </row>
    <row r="53" spans="1:12" ht="15">
      <c r="A53" s="115" t="s">
        <v>123</v>
      </c>
      <c r="B53" s="115"/>
      <c r="C53" s="115"/>
      <c r="D53" s="115"/>
      <c r="E53" s="115" t="s">
        <v>124</v>
      </c>
      <c r="F53" s="21"/>
      <c r="G53" s="21"/>
      <c r="H53" s="21"/>
      <c r="I53" s="21"/>
      <c r="J53" s="21"/>
      <c r="K53" s="21"/>
      <c r="L53" s="21"/>
    </row>
    <row r="54" spans="1:12" ht="14.25">
      <c r="A54" s="115"/>
      <c r="B54" s="115"/>
      <c r="C54" s="115"/>
      <c r="D54" s="115"/>
      <c r="E54" s="21"/>
      <c r="F54" s="21"/>
      <c r="G54" s="21"/>
      <c r="H54" s="21"/>
      <c r="I54" s="21"/>
      <c r="J54" s="21"/>
      <c r="K54" s="21"/>
      <c r="L54" s="21"/>
    </row>
    <row r="55" spans="1:12" ht="14.25">
      <c r="A55" s="115"/>
      <c r="B55" s="115"/>
      <c r="C55" s="115"/>
      <c r="D55" s="115"/>
      <c r="E55" s="21"/>
      <c r="F55" s="21"/>
      <c r="G55" s="21"/>
      <c r="H55" s="21"/>
      <c r="I55" s="21"/>
      <c r="J55" s="21"/>
      <c r="K55" s="21"/>
      <c r="L55" s="21"/>
    </row>
    <row r="56" spans="1:12" ht="14.25">
      <c r="A56" s="135" t="s">
        <v>293</v>
      </c>
      <c r="B56" s="135" t="s">
        <v>294</v>
      </c>
      <c r="C56" s="115"/>
      <c r="D56" s="115"/>
      <c r="E56" s="135" t="s">
        <v>292</v>
      </c>
      <c r="F56" s="135" t="s">
        <v>296</v>
      </c>
      <c r="G56" s="21"/>
      <c r="H56" s="21" t="s">
        <v>0</v>
      </c>
      <c r="I56" s="21"/>
      <c r="J56" s="21"/>
      <c r="K56" s="21"/>
      <c r="L56" s="21"/>
    </row>
    <row r="57" spans="1:12" ht="14.25">
      <c r="A57" s="136" t="s">
        <v>125</v>
      </c>
      <c r="B57" s="136"/>
      <c r="C57" s="115"/>
      <c r="D57" s="115"/>
      <c r="E57" s="66" t="s">
        <v>126</v>
      </c>
      <c r="F57" s="66" t="s">
        <v>126</v>
      </c>
      <c r="G57" s="21"/>
      <c r="H57" s="21"/>
      <c r="I57" s="21"/>
      <c r="J57" s="21"/>
      <c r="K57" s="21"/>
      <c r="L57" s="21"/>
    </row>
    <row r="58" spans="1:12" ht="14.25">
      <c r="A58" s="115"/>
      <c r="B58" s="115"/>
      <c r="C58" s="115"/>
      <c r="D58" s="115"/>
      <c r="E58" s="21"/>
      <c r="F58" s="21"/>
      <c r="G58" s="21"/>
      <c r="H58" s="21"/>
      <c r="I58" s="21"/>
      <c r="J58" s="21"/>
      <c r="K58" s="21"/>
      <c r="L58" s="21"/>
    </row>
    <row r="59" spans="1:12" ht="14.25">
      <c r="A59" s="115"/>
      <c r="B59" s="115"/>
      <c r="C59" s="115"/>
      <c r="D59" s="115"/>
      <c r="E59" s="21"/>
      <c r="F59" s="21"/>
      <c r="G59" s="21"/>
      <c r="H59" s="21"/>
      <c r="I59" s="21"/>
      <c r="J59" s="21"/>
      <c r="K59" s="21"/>
      <c r="L59" s="21"/>
    </row>
    <row r="60" spans="1:12" ht="14.25">
      <c r="A60" s="115"/>
      <c r="B60" s="115"/>
      <c r="C60" s="115"/>
      <c r="D60" s="115"/>
      <c r="E60" s="21"/>
      <c r="F60" s="21"/>
      <c r="G60" s="21"/>
      <c r="H60" s="21"/>
      <c r="I60" s="21"/>
      <c r="J60" s="21"/>
      <c r="K60" s="21"/>
      <c r="L60" s="21"/>
    </row>
    <row r="61" spans="1:12" ht="14.25">
      <c r="A61" s="115"/>
      <c r="B61" s="115"/>
      <c r="C61" s="115"/>
      <c r="D61" s="115"/>
      <c r="E61" s="21"/>
      <c r="F61" s="21"/>
      <c r="G61" s="21"/>
      <c r="H61" s="21"/>
      <c r="I61" s="21"/>
      <c r="J61" s="21"/>
      <c r="K61" s="21"/>
      <c r="L61" s="21"/>
    </row>
    <row r="62" spans="1:12" ht="14.25">
      <c r="A62" s="115" t="s">
        <v>283</v>
      </c>
      <c r="B62" s="129"/>
      <c r="C62" s="115"/>
      <c r="D62" s="115"/>
      <c r="E62" s="22" t="s">
        <v>280</v>
      </c>
      <c r="F62" s="21"/>
      <c r="G62" s="21"/>
      <c r="H62" s="22" t="s">
        <v>281</v>
      </c>
      <c r="I62" s="21"/>
      <c r="J62" s="21"/>
      <c r="K62" s="21"/>
      <c r="L62" s="21"/>
    </row>
    <row r="63" spans="1:12" ht="14.25">
      <c r="A63" s="115" t="s">
        <v>127</v>
      </c>
      <c r="B63" s="142" t="s">
        <v>282</v>
      </c>
      <c r="C63" s="115"/>
      <c r="D63" s="115"/>
      <c r="E63" s="22" t="s">
        <v>297</v>
      </c>
      <c r="F63" s="21"/>
      <c r="G63" s="21"/>
      <c r="H63" s="22" t="s">
        <v>128</v>
      </c>
      <c r="I63" s="21"/>
      <c r="J63" s="21"/>
      <c r="K63" s="21"/>
      <c r="L63" s="21"/>
    </row>
    <row r="64" spans="1:12" ht="14.25">
      <c r="A64" s="115"/>
      <c r="B64" s="115"/>
      <c r="C64" s="115"/>
      <c r="D64" s="115"/>
      <c r="E64" s="115"/>
      <c r="F64" s="21"/>
      <c r="G64" s="21"/>
      <c r="H64" s="21"/>
      <c r="I64" s="21"/>
      <c r="J64" s="21"/>
      <c r="K64" s="21"/>
      <c r="L64" s="21"/>
    </row>
    <row r="71" spans="2:2">
      <c r="B71" s="112" t="s">
        <v>0</v>
      </c>
    </row>
    <row r="72" spans="2:2">
      <c r="B72" s="112" t="s">
        <v>0</v>
      </c>
    </row>
    <row r="74" spans="2:2">
      <c r="B74" s="112" t="s">
        <v>0</v>
      </c>
    </row>
    <row r="89" spans="1:1">
      <c r="A89" s="130"/>
    </row>
  </sheetData>
  <mergeCells count="13">
    <mergeCell ref="B51:H51"/>
    <mergeCell ref="B19:H19"/>
    <mergeCell ref="B21:H21"/>
    <mergeCell ref="B35:H35"/>
    <mergeCell ref="B37:H37"/>
    <mergeCell ref="B39:H39"/>
    <mergeCell ref="B49:H49"/>
    <mergeCell ref="B17:H17"/>
    <mergeCell ref="B7:H7"/>
    <mergeCell ref="B8:H8"/>
    <mergeCell ref="B11:H11"/>
    <mergeCell ref="B13:H13"/>
    <mergeCell ref="B15:H15"/>
  </mergeCells>
  <pageMargins left="0.1701388888888889" right="0.1701388888888889" top="0.22013888888888888" bottom="0.34027777777777779" header="0.51180555555555562" footer="0.51180555555555562"/>
  <pageSetup paperSize="9" scale="70" firstPageNumber="0" orientation="landscape" horizontalDpi="300" verticalDpi="300" r:id="rId1"/>
  <headerFooter alignWithMargins="0">
    <oddFooter>&amp;CFor internal use only</oddFooter>
    <evenFooter>&amp;CFor internal use only</evenFooter>
    <firstFooter>&amp;CFor internal use only</firstFooter>
  </headerFooter>
  <colBreaks count="1" manualBreakCount="1">
    <brk id="13" max="1048575" man="1"/>
  </colBreaks>
</worksheet>
</file>

<file path=xl/worksheets/sheet3.xml><?xml version="1.0" encoding="utf-8"?>
<worksheet xmlns="http://schemas.openxmlformats.org/spreadsheetml/2006/main" xmlns:r="http://schemas.openxmlformats.org/officeDocument/2006/relationships">
  <sheetPr codeName="Sheet3">
    <tabColor rgb="FF92D050"/>
    <pageSetUpPr fitToPage="1"/>
  </sheetPr>
  <dimension ref="A1:N25"/>
  <sheetViews>
    <sheetView workbookViewId="0">
      <selection activeCell="C23" sqref="C23"/>
    </sheetView>
  </sheetViews>
  <sheetFormatPr defaultColWidth="9.140625" defaultRowHeight="12.75"/>
  <cols>
    <col min="1" max="1" width="3" style="25" customWidth="1"/>
    <col min="2" max="2" width="47.7109375" style="25" customWidth="1"/>
    <col min="3" max="3" width="41" style="25" customWidth="1"/>
    <col min="4" max="4" width="36.7109375" style="25" customWidth="1"/>
    <col min="5" max="8" width="20.85546875" style="25" customWidth="1"/>
    <col min="9" max="9" width="9.140625" style="25"/>
    <col min="10" max="14" width="0" style="25" hidden="1" customWidth="1"/>
    <col min="15" max="16384" width="9.140625" style="25"/>
  </cols>
  <sheetData>
    <row r="1" spans="1:8">
      <c r="A1"/>
      <c r="B1" s="24" t="s">
        <v>129</v>
      </c>
      <c r="H1" s="26"/>
    </row>
    <row r="2" spans="1:8">
      <c r="A2" s="24"/>
    </row>
    <row r="3" spans="1:8">
      <c r="A3" s="27"/>
      <c r="B3" s="27" t="s">
        <v>130</v>
      </c>
      <c r="H3" s="26" t="s">
        <v>131</v>
      </c>
    </row>
    <row r="4" spans="1:8">
      <c r="A4" s="27"/>
      <c r="H4"/>
    </row>
    <row r="5" spans="1:8">
      <c r="A5" s="27"/>
      <c r="B5" s="28" t="s">
        <v>259</v>
      </c>
    </row>
    <row r="6" spans="1:8" ht="28.9" customHeight="1">
      <c r="B6" s="148" t="s">
        <v>132</v>
      </c>
      <c r="C6" s="148" t="s">
        <v>133</v>
      </c>
      <c r="D6" s="149" t="s">
        <v>134</v>
      </c>
      <c r="E6" s="150" t="s">
        <v>135</v>
      </c>
      <c r="F6" s="150"/>
      <c r="G6" s="150" t="s">
        <v>136</v>
      </c>
      <c r="H6" s="150"/>
    </row>
    <row r="7" spans="1:8">
      <c r="B7" s="148"/>
      <c r="C7" s="148"/>
      <c r="D7" s="149"/>
      <c r="E7" s="29" t="s">
        <v>137</v>
      </c>
      <c r="F7" s="29" t="s">
        <v>138</v>
      </c>
      <c r="G7" s="29" t="s">
        <v>137</v>
      </c>
      <c r="H7" s="29" t="s">
        <v>138</v>
      </c>
    </row>
    <row r="8" spans="1:8">
      <c r="B8" s="30"/>
      <c r="C8" s="30"/>
      <c r="D8" s="31"/>
      <c r="E8" s="30"/>
      <c r="F8" s="30"/>
      <c r="G8" s="30"/>
      <c r="H8" s="30"/>
    </row>
    <row r="9" spans="1:8">
      <c r="B9" s="32" t="s">
        <v>100</v>
      </c>
      <c r="C9" s="32" t="s">
        <v>100</v>
      </c>
      <c r="D9" s="31" t="s">
        <v>273</v>
      </c>
      <c r="E9" s="33" t="s">
        <v>139</v>
      </c>
      <c r="F9" s="33" t="s">
        <v>139</v>
      </c>
      <c r="G9" s="33" t="s">
        <v>139</v>
      </c>
      <c r="H9" s="33" t="s">
        <v>139</v>
      </c>
    </row>
    <row r="10" spans="1:8">
      <c r="B10" s="32" t="s">
        <v>100</v>
      </c>
      <c r="C10" s="32" t="s">
        <v>100</v>
      </c>
      <c r="D10" s="31" t="s">
        <v>273</v>
      </c>
      <c r="E10" s="33" t="s">
        <v>139</v>
      </c>
      <c r="F10" s="33" t="s">
        <v>139</v>
      </c>
      <c r="G10" s="33" t="s">
        <v>139</v>
      </c>
      <c r="H10" s="33" t="s">
        <v>139</v>
      </c>
    </row>
    <row r="12" spans="1:8">
      <c r="B12" s="28" t="s">
        <v>260</v>
      </c>
    </row>
    <row r="13" spans="1:8" ht="30" customHeight="1">
      <c r="B13" s="148" t="s">
        <v>132</v>
      </c>
      <c r="C13" s="148" t="s">
        <v>133</v>
      </c>
      <c r="D13" s="149" t="s">
        <v>134</v>
      </c>
      <c r="E13" s="150" t="s">
        <v>140</v>
      </c>
      <c r="F13" s="150"/>
      <c r="G13" s="150" t="s">
        <v>141</v>
      </c>
      <c r="H13" s="150"/>
    </row>
    <row r="14" spans="1:8">
      <c r="B14" s="148"/>
      <c r="C14" s="148"/>
      <c r="D14" s="149"/>
      <c r="E14" s="29" t="s">
        <v>137</v>
      </c>
      <c r="F14" s="29" t="s">
        <v>138</v>
      </c>
      <c r="G14" s="29" t="s">
        <v>137</v>
      </c>
      <c r="H14" s="29" t="s">
        <v>138</v>
      </c>
    </row>
    <row r="15" spans="1:8">
      <c r="B15" s="34"/>
      <c r="C15" s="35"/>
      <c r="D15" s="34"/>
      <c r="E15" s="36"/>
      <c r="F15" s="37"/>
      <c r="G15" s="36"/>
      <c r="H15" s="37"/>
    </row>
    <row r="16" spans="1:8">
      <c r="B16" s="32" t="s">
        <v>100</v>
      </c>
      <c r="C16" s="32" t="s">
        <v>100</v>
      </c>
      <c r="D16" s="31" t="s">
        <v>273</v>
      </c>
      <c r="E16" s="33" t="s">
        <v>139</v>
      </c>
      <c r="F16" s="33" t="s">
        <v>139</v>
      </c>
      <c r="G16" s="33" t="s">
        <v>139</v>
      </c>
      <c r="H16" s="33" t="s">
        <v>139</v>
      </c>
    </row>
    <row r="17" spans="2:14">
      <c r="B17" s="32" t="s">
        <v>100</v>
      </c>
      <c r="C17" s="32" t="s">
        <v>100</v>
      </c>
      <c r="D17" s="31" t="s">
        <v>273</v>
      </c>
      <c r="E17" s="33" t="s">
        <v>139</v>
      </c>
      <c r="F17" s="33" t="s">
        <v>139</v>
      </c>
      <c r="G17" s="33" t="s">
        <v>139</v>
      </c>
      <c r="H17" s="33" t="s">
        <v>139</v>
      </c>
    </row>
    <row r="18" spans="2:14">
      <c r="B18" s="38"/>
      <c r="C18" s="39"/>
      <c r="L18" s="40" t="s">
        <v>142</v>
      </c>
      <c r="M18" s="40" t="s">
        <v>143</v>
      </c>
      <c r="N18" s="40" t="s">
        <v>144</v>
      </c>
    </row>
    <row r="19" spans="2:14" ht="26.1" customHeight="1">
      <c r="K19" s="41">
        <v>40087</v>
      </c>
      <c r="L19" s="25">
        <v>1688272.0734936302</v>
      </c>
      <c r="M19" s="25">
        <v>683067.89</v>
      </c>
      <c r="N19" s="25">
        <v>2371339.9634936303</v>
      </c>
    </row>
    <row r="20" spans="2:14">
      <c r="K20" s="41">
        <v>40118</v>
      </c>
      <c r="N20" s="25">
        <v>1352792.36</v>
      </c>
    </row>
    <row r="21" spans="2:14">
      <c r="K21" s="41">
        <v>40148</v>
      </c>
      <c r="N21" s="25">
        <v>6135840.5600000005</v>
      </c>
    </row>
    <row r="22" spans="2:14">
      <c r="K22" s="41">
        <v>40179</v>
      </c>
      <c r="N22" s="25">
        <v>3911920.74</v>
      </c>
    </row>
    <row r="23" spans="2:14">
      <c r="K23" s="42" t="s">
        <v>0</v>
      </c>
      <c r="N23" s="25">
        <v>11400553.66</v>
      </c>
    </row>
    <row r="24" spans="2:14">
      <c r="C24" s="40"/>
      <c r="K24" s="42" t="s">
        <v>0</v>
      </c>
    </row>
    <row r="25" spans="2:14">
      <c r="C25" s="40"/>
    </row>
  </sheetData>
  <mergeCells count="10">
    <mergeCell ref="B6:B7"/>
    <mergeCell ref="C6:C7"/>
    <mergeCell ref="D6:D7"/>
    <mergeCell ref="E6:F6"/>
    <mergeCell ref="G6:H6"/>
    <mergeCell ref="B13:B14"/>
    <mergeCell ref="C13:C14"/>
    <mergeCell ref="D13:D14"/>
    <mergeCell ref="E13:F13"/>
    <mergeCell ref="G13:H13"/>
  </mergeCells>
  <pageMargins left="0.74791666666666667" right="0.74791666666666667" top="0.98402777777777783" bottom="0.98402777777777783" header="0.51180555555555562" footer="0.51180555555555562"/>
  <pageSetup scale="58" firstPageNumber="0" orientation="landscape" horizontalDpi="300" verticalDpi="300" r:id="rId1"/>
  <headerFooter alignWithMargins="0">
    <oddFooter>&amp;CFor internal use only</oddFooter>
    <evenFooter>&amp;CFor internal use only</evenFooter>
    <firstFooter>&amp;CFor internal use only</firstFooter>
  </headerFooter>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F22"/>
  <sheetViews>
    <sheetView workbookViewId="0">
      <selection activeCell="B18" sqref="B18"/>
    </sheetView>
  </sheetViews>
  <sheetFormatPr defaultRowHeight="12"/>
  <cols>
    <col min="1" max="1" width="3.7109375" style="56" customWidth="1"/>
    <col min="2" max="2" width="60" style="57" customWidth="1"/>
    <col min="3" max="3" width="37.140625" style="56" bestFit="1" customWidth="1"/>
    <col min="4" max="4" width="44.28515625" style="56" bestFit="1" customWidth="1"/>
    <col min="5" max="5" width="18.5703125" style="58" bestFit="1" customWidth="1"/>
    <col min="6" max="6" width="17.85546875" style="58" customWidth="1"/>
    <col min="7" max="256" width="9.140625" style="56"/>
    <col min="257" max="257" width="3.7109375" style="56" customWidth="1"/>
    <col min="258" max="258" width="44.28515625" style="56" customWidth="1"/>
    <col min="259" max="259" width="45.140625" style="56" customWidth="1"/>
    <col min="260" max="260" width="46.5703125" style="56" bestFit="1" customWidth="1"/>
    <col min="261" max="261" width="18.7109375" style="56" bestFit="1" customWidth="1"/>
    <col min="262" max="262" width="16" style="56" bestFit="1" customWidth="1"/>
    <col min="263" max="512" width="9.140625" style="56"/>
    <col min="513" max="513" width="3.7109375" style="56" customWidth="1"/>
    <col min="514" max="514" width="44.28515625" style="56" customWidth="1"/>
    <col min="515" max="515" width="45.140625" style="56" customWidth="1"/>
    <col min="516" max="516" width="46.5703125" style="56" bestFit="1" customWidth="1"/>
    <col min="517" max="517" width="18.7109375" style="56" bestFit="1" customWidth="1"/>
    <col min="518" max="518" width="16" style="56" bestFit="1" customWidth="1"/>
    <col min="519" max="768" width="9.140625" style="56"/>
    <col min="769" max="769" width="3.7109375" style="56" customWidth="1"/>
    <col min="770" max="770" width="44.28515625" style="56" customWidth="1"/>
    <col min="771" max="771" width="45.140625" style="56" customWidth="1"/>
    <col min="772" max="772" width="46.5703125" style="56" bestFit="1" customWidth="1"/>
    <col min="773" max="773" width="18.7109375" style="56" bestFit="1" customWidth="1"/>
    <col min="774" max="774" width="16" style="56" bestFit="1" customWidth="1"/>
    <col min="775" max="1024" width="9.140625" style="56"/>
    <col min="1025" max="1025" width="3.7109375" style="56" customWidth="1"/>
    <col min="1026" max="1026" width="44.28515625" style="56" customWidth="1"/>
    <col min="1027" max="1027" width="45.140625" style="56" customWidth="1"/>
    <col min="1028" max="1028" width="46.5703125" style="56" bestFit="1" customWidth="1"/>
    <col min="1029" max="1029" width="18.7109375" style="56" bestFit="1" customWidth="1"/>
    <col min="1030" max="1030" width="16" style="56" bestFit="1" customWidth="1"/>
    <col min="1031" max="1280" width="9.140625" style="56"/>
    <col min="1281" max="1281" width="3.7109375" style="56" customWidth="1"/>
    <col min="1282" max="1282" width="44.28515625" style="56" customWidth="1"/>
    <col min="1283" max="1283" width="45.140625" style="56" customWidth="1"/>
    <col min="1284" max="1284" width="46.5703125" style="56" bestFit="1" customWidth="1"/>
    <col min="1285" max="1285" width="18.7109375" style="56" bestFit="1" customWidth="1"/>
    <col min="1286" max="1286" width="16" style="56" bestFit="1" customWidth="1"/>
    <col min="1287" max="1536" width="9.140625" style="56"/>
    <col min="1537" max="1537" width="3.7109375" style="56" customWidth="1"/>
    <col min="1538" max="1538" width="44.28515625" style="56" customWidth="1"/>
    <col min="1539" max="1539" width="45.140625" style="56" customWidth="1"/>
    <col min="1540" max="1540" width="46.5703125" style="56" bestFit="1" customWidth="1"/>
    <col min="1541" max="1541" width="18.7109375" style="56" bestFit="1" customWidth="1"/>
    <col min="1542" max="1542" width="16" style="56" bestFit="1" customWidth="1"/>
    <col min="1543" max="1792" width="9.140625" style="56"/>
    <col min="1793" max="1793" width="3.7109375" style="56" customWidth="1"/>
    <col min="1794" max="1794" width="44.28515625" style="56" customWidth="1"/>
    <col min="1795" max="1795" width="45.140625" style="56" customWidth="1"/>
    <col min="1796" max="1796" width="46.5703125" style="56" bestFit="1" customWidth="1"/>
    <col min="1797" max="1797" width="18.7109375" style="56" bestFit="1" customWidth="1"/>
    <col min="1798" max="1798" width="16" style="56" bestFit="1" customWidth="1"/>
    <col min="1799" max="2048" width="9.140625" style="56"/>
    <col min="2049" max="2049" width="3.7109375" style="56" customWidth="1"/>
    <col min="2050" max="2050" width="44.28515625" style="56" customWidth="1"/>
    <col min="2051" max="2051" width="45.140625" style="56" customWidth="1"/>
    <col min="2052" max="2052" width="46.5703125" style="56" bestFit="1" customWidth="1"/>
    <col min="2053" max="2053" width="18.7109375" style="56" bestFit="1" customWidth="1"/>
    <col min="2054" max="2054" width="16" style="56" bestFit="1" customWidth="1"/>
    <col min="2055" max="2304" width="9.140625" style="56"/>
    <col min="2305" max="2305" width="3.7109375" style="56" customWidth="1"/>
    <col min="2306" max="2306" width="44.28515625" style="56" customWidth="1"/>
    <col min="2307" max="2307" width="45.140625" style="56" customWidth="1"/>
    <col min="2308" max="2308" width="46.5703125" style="56" bestFit="1" customWidth="1"/>
    <col min="2309" max="2309" width="18.7109375" style="56" bestFit="1" customWidth="1"/>
    <col min="2310" max="2310" width="16" style="56" bestFit="1" customWidth="1"/>
    <col min="2311" max="2560" width="9.140625" style="56"/>
    <col min="2561" max="2561" width="3.7109375" style="56" customWidth="1"/>
    <col min="2562" max="2562" width="44.28515625" style="56" customWidth="1"/>
    <col min="2563" max="2563" width="45.140625" style="56" customWidth="1"/>
    <col min="2564" max="2564" width="46.5703125" style="56" bestFit="1" customWidth="1"/>
    <col min="2565" max="2565" width="18.7109375" style="56" bestFit="1" customWidth="1"/>
    <col min="2566" max="2566" width="16" style="56" bestFit="1" customWidth="1"/>
    <col min="2567" max="2816" width="9.140625" style="56"/>
    <col min="2817" max="2817" width="3.7109375" style="56" customWidth="1"/>
    <col min="2818" max="2818" width="44.28515625" style="56" customWidth="1"/>
    <col min="2819" max="2819" width="45.140625" style="56" customWidth="1"/>
    <col min="2820" max="2820" width="46.5703125" style="56" bestFit="1" customWidth="1"/>
    <col min="2821" max="2821" width="18.7109375" style="56" bestFit="1" customWidth="1"/>
    <col min="2822" max="2822" width="16" style="56" bestFit="1" customWidth="1"/>
    <col min="2823" max="3072" width="9.140625" style="56"/>
    <col min="3073" max="3073" width="3.7109375" style="56" customWidth="1"/>
    <col min="3074" max="3074" width="44.28515625" style="56" customWidth="1"/>
    <col min="3075" max="3075" width="45.140625" style="56" customWidth="1"/>
    <col min="3076" max="3076" width="46.5703125" style="56" bestFit="1" customWidth="1"/>
    <col min="3077" max="3077" width="18.7109375" style="56" bestFit="1" customWidth="1"/>
    <col min="3078" max="3078" width="16" style="56" bestFit="1" customWidth="1"/>
    <col min="3079" max="3328" width="9.140625" style="56"/>
    <col min="3329" max="3329" width="3.7109375" style="56" customWidth="1"/>
    <col min="3330" max="3330" width="44.28515625" style="56" customWidth="1"/>
    <col min="3331" max="3331" width="45.140625" style="56" customWidth="1"/>
    <col min="3332" max="3332" width="46.5703125" style="56" bestFit="1" customWidth="1"/>
    <col min="3333" max="3333" width="18.7109375" style="56" bestFit="1" customWidth="1"/>
    <col min="3334" max="3334" width="16" style="56" bestFit="1" customWidth="1"/>
    <col min="3335" max="3584" width="9.140625" style="56"/>
    <col min="3585" max="3585" width="3.7109375" style="56" customWidth="1"/>
    <col min="3586" max="3586" width="44.28515625" style="56" customWidth="1"/>
    <col min="3587" max="3587" width="45.140625" style="56" customWidth="1"/>
    <col min="3588" max="3588" width="46.5703125" style="56" bestFit="1" customWidth="1"/>
    <col min="3589" max="3589" width="18.7109375" style="56" bestFit="1" customWidth="1"/>
    <col min="3590" max="3590" width="16" style="56" bestFit="1" customWidth="1"/>
    <col min="3591" max="3840" width="9.140625" style="56"/>
    <col min="3841" max="3841" width="3.7109375" style="56" customWidth="1"/>
    <col min="3842" max="3842" width="44.28515625" style="56" customWidth="1"/>
    <col min="3843" max="3843" width="45.140625" style="56" customWidth="1"/>
    <col min="3844" max="3844" width="46.5703125" style="56" bestFit="1" customWidth="1"/>
    <col min="3845" max="3845" width="18.7109375" style="56" bestFit="1" customWidth="1"/>
    <col min="3846" max="3846" width="16" style="56" bestFit="1" customWidth="1"/>
    <col min="3847" max="4096" width="9.140625" style="56"/>
    <col min="4097" max="4097" width="3.7109375" style="56" customWidth="1"/>
    <col min="4098" max="4098" width="44.28515625" style="56" customWidth="1"/>
    <col min="4099" max="4099" width="45.140625" style="56" customWidth="1"/>
    <col min="4100" max="4100" width="46.5703125" style="56" bestFit="1" customWidth="1"/>
    <col min="4101" max="4101" width="18.7109375" style="56" bestFit="1" customWidth="1"/>
    <col min="4102" max="4102" width="16" style="56" bestFit="1" customWidth="1"/>
    <col min="4103" max="4352" width="9.140625" style="56"/>
    <col min="4353" max="4353" width="3.7109375" style="56" customWidth="1"/>
    <col min="4354" max="4354" width="44.28515625" style="56" customWidth="1"/>
    <col min="4355" max="4355" width="45.140625" style="56" customWidth="1"/>
    <col min="4356" max="4356" width="46.5703125" style="56" bestFit="1" customWidth="1"/>
    <col min="4357" max="4357" width="18.7109375" style="56" bestFit="1" customWidth="1"/>
    <col min="4358" max="4358" width="16" style="56" bestFit="1" customWidth="1"/>
    <col min="4359" max="4608" width="9.140625" style="56"/>
    <col min="4609" max="4609" width="3.7109375" style="56" customWidth="1"/>
    <col min="4610" max="4610" width="44.28515625" style="56" customWidth="1"/>
    <col min="4611" max="4611" width="45.140625" style="56" customWidth="1"/>
    <col min="4612" max="4612" width="46.5703125" style="56" bestFit="1" customWidth="1"/>
    <col min="4613" max="4613" width="18.7109375" style="56" bestFit="1" customWidth="1"/>
    <col min="4614" max="4614" width="16" style="56" bestFit="1" customWidth="1"/>
    <col min="4615" max="4864" width="9.140625" style="56"/>
    <col min="4865" max="4865" width="3.7109375" style="56" customWidth="1"/>
    <col min="4866" max="4866" width="44.28515625" style="56" customWidth="1"/>
    <col min="4867" max="4867" width="45.140625" style="56" customWidth="1"/>
    <col min="4868" max="4868" width="46.5703125" style="56" bestFit="1" customWidth="1"/>
    <col min="4869" max="4869" width="18.7109375" style="56" bestFit="1" customWidth="1"/>
    <col min="4870" max="4870" width="16" style="56" bestFit="1" customWidth="1"/>
    <col min="4871" max="5120" width="9.140625" style="56"/>
    <col min="5121" max="5121" width="3.7109375" style="56" customWidth="1"/>
    <col min="5122" max="5122" width="44.28515625" style="56" customWidth="1"/>
    <col min="5123" max="5123" width="45.140625" style="56" customWidth="1"/>
    <col min="5124" max="5124" width="46.5703125" style="56" bestFit="1" customWidth="1"/>
    <col min="5125" max="5125" width="18.7109375" style="56" bestFit="1" customWidth="1"/>
    <col min="5126" max="5126" width="16" style="56" bestFit="1" customWidth="1"/>
    <col min="5127" max="5376" width="9.140625" style="56"/>
    <col min="5377" max="5377" width="3.7109375" style="56" customWidth="1"/>
    <col min="5378" max="5378" width="44.28515625" style="56" customWidth="1"/>
    <col min="5379" max="5379" width="45.140625" style="56" customWidth="1"/>
    <col min="5380" max="5380" width="46.5703125" style="56" bestFit="1" customWidth="1"/>
    <col min="5381" max="5381" width="18.7109375" style="56" bestFit="1" customWidth="1"/>
    <col min="5382" max="5382" width="16" style="56" bestFit="1" customWidth="1"/>
    <col min="5383" max="5632" width="9.140625" style="56"/>
    <col min="5633" max="5633" width="3.7109375" style="56" customWidth="1"/>
    <col min="5634" max="5634" width="44.28515625" style="56" customWidth="1"/>
    <col min="5635" max="5635" width="45.140625" style="56" customWidth="1"/>
    <col min="5636" max="5636" width="46.5703125" style="56" bestFit="1" customWidth="1"/>
    <col min="5637" max="5637" width="18.7109375" style="56" bestFit="1" customWidth="1"/>
    <col min="5638" max="5638" width="16" style="56" bestFit="1" customWidth="1"/>
    <col min="5639" max="5888" width="9.140625" style="56"/>
    <col min="5889" max="5889" width="3.7109375" style="56" customWidth="1"/>
    <col min="5890" max="5890" width="44.28515625" style="56" customWidth="1"/>
    <col min="5891" max="5891" width="45.140625" style="56" customWidth="1"/>
    <col min="5892" max="5892" width="46.5703125" style="56" bestFit="1" customWidth="1"/>
    <col min="5893" max="5893" width="18.7109375" style="56" bestFit="1" customWidth="1"/>
    <col min="5894" max="5894" width="16" style="56" bestFit="1" customWidth="1"/>
    <col min="5895" max="6144" width="9.140625" style="56"/>
    <col min="6145" max="6145" width="3.7109375" style="56" customWidth="1"/>
    <col min="6146" max="6146" width="44.28515625" style="56" customWidth="1"/>
    <col min="6147" max="6147" width="45.140625" style="56" customWidth="1"/>
    <col min="6148" max="6148" width="46.5703125" style="56" bestFit="1" customWidth="1"/>
    <col min="6149" max="6149" width="18.7109375" style="56" bestFit="1" customWidth="1"/>
    <col min="6150" max="6150" width="16" style="56" bestFit="1" customWidth="1"/>
    <col min="6151" max="6400" width="9.140625" style="56"/>
    <col min="6401" max="6401" width="3.7109375" style="56" customWidth="1"/>
    <col min="6402" max="6402" width="44.28515625" style="56" customWidth="1"/>
    <col min="6403" max="6403" width="45.140625" style="56" customWidth="1"/>
    <col min="6404" max="6404" width="46.5703125" style="56" bestFit="1" customWidth="1"/>
    <col min="6405" max="6405" width="18.7109375" style="56" bestFit="1" customWidth="1"/>
    <col min="6406" max="6406" width="16" style="56" bestFit="1" customWidth="1"/>
    <col min="6407" max="6656" width="9.140625" style="56"/>
    <col min="6657" max="6657" width="3.7109375" style="56" customWidth="1"/>
    <col min="6658" max="6658" width="44.28515625" style="56" customWidth="1"/>
    <col min="6659" max="6659" width="45.140625" style="56" customWidth="1"/>
    <col min="6660" max="6660" width="46.5703125" style="56" bestFit="1" customWidth="1"/>
    <col min="6661" max="6661" width="18.7109375" style="56" bestFit="1" customWidth="1"/>
    <col min="6662" max="6662" width="16" style="56" bestFit="1" customWidth="1"/>
    <col min="6663" max="6912" width="9.140625" style="56"/>
    <col min="6913" max="6913" width="3.7109375" style="56" customWidth="1"/>
    <col min="6914" max="6914" width="44.28515625" style="56" customWidth="1"/>
    <col min="6915" max="6915" width="45.140625" style="56" customWidth="1"/>
    <col min="6916" max="6916" width="46.5703125" style="56" bestFit="1" customWidth="1"/>
    <col min="6917" max="6917" width="18.7109375" style="56" bestFit="1" customWidth="1"/>
    <col min="6918" max="6918" width="16" style="56" bestFit="1" customWidth="1"/>
    <col min="6919" max="7168" width="9.140625" style="56"/>
    <col min="7169" max="7169" width="3.7109375" style="56" customWidth="1"/>
    <col min="7170" max="7170" width="44.28515625" style="56" customWidth="1"/>
    <col min="7171" max="7171" width="45.140625" style="56" customWidth="1"/>
    <col min="7172" max="7172" width="46.5703125" style="56" bestFit="1" customWidth="1"/>
    <col min="7173" max="7173" width="18.7109375" style="56" bestFit="1" customWidth="1"/>
    <col min="7174" max="7174" width="16" style="56" bestFit="1" customWidth="1"/>
    <col min="7175" max="7424" width="9.140625" style="56"/>
    <col min="7425" max="7425" width="3.7109375" style="56" customWidth="1"/>
    <col min="7426" max="7426" width="44.28515625" style="56" customWidth="1"/>
    <col min="7427" max="7427" width="45.140625" style="56" customWidth="1"/>
    <col min="7428" max="7428" width="46.5703125" style="56" bestFit="1" customWidth="1"/>
    <col min="7429" max="7429" width="18.7109375" style="56" bestFit="1" customWidth="1"/>
    <col min="7430" max="7430" width="16" style="56" bestFit="1" customWidth="1"/>
    <col min="7431" max="7680" width="9.140625" style="56"/>
    <col min="7681" max="7681" width="3.7109375" style="56" customWidth="1"/>
    <col min="7682" max="7682" width="44.28515625" style="56" customWidth="1"/>
    <col min="7683" max="7683" width="45.140625" style="56" customWidth="1"/>
    <col min="7684" max="7684" width="46.5703125" style="56" bestFit="1" customWidth="1"/>
    <col min="7685" max="7685" width="18.7109375" style="56" bestFit="1" customWidth="1"/>
    <col min="7686" max="7686" width="16" style="56" bestFit="1" customWidth="1"/>
    <col min="7687" max="7936" width="9.140625" style="56"/>
    <col min="7937" max="7937" width="3.7109375" style="56" customWidth="1"/>
    <col min="7938" max="7938" width="44.28515625" style="56" customWidth="1"/>
    <col min="7939" max="7939" width="45.140625" style="56" customWidth="1"/>
    <col min="7940" max="7940" width="46.5703125" style="56" bestFit="1" customWidth="1"/>
    <col min="7941" max="7941" width="18.7109375" style="56" bestFit="1" customWidth="1"/>
    <col min="7942" max="7942" width="16" style="56" bestFit="1" customWidth="1"/>
    <col min="7943" max="8192" width="9.140625" style="56"/>
    <col min="8193" max="8193" width="3.7109375" style="56" customWidth="1"/>
    <col min="8194" max="8194" width="44.28515625" style="56" customWidth="1"/>
    <col min="8195" max="8195" width="45.140625" style="56" customWidth="1"/>
    <col min="8196" max="8196" width="46.5703125" style="56" bestFit="1" customWidth="1"/>
    <col min="8197" max="8197" width="18.7109375" style="56" bestFit="1" customWidth="1"/>
    <col min="8198" max="8198" width="16" style="56" bestFit="1" customWidth="1"/>
    <col min="8199" max="8448" width="9.140625" style="56"/>
    <col min="8449" max="8449" width="3.7109375" style="56" customWidth="1"/>
    <col min="8450" max="8450" width="44.28515625" style="56" customWidth="1"/>
    <col min="8451" max="8451" width="45.140625" style="56" customWidth="1"/>
    <col min="8452" max="8452" width="46.5703125" style="56" bestFit="1" customWidth="1"/>
    <col min="8453" max="8453" width="18.7109375" style="56" bestFit="1" customWidth="1"/>
    <col min="8454" max="8454" width="16" style="56" bestFit="1" customWidth="1"/>
    <col min="8455" max="8704" width="9.140625" style="56"/>
    <col min="8705" max="8705" width="3.7109375" style="56" customWidth="1"/>
    <col min="8706" max="8706" width="44.28515625" style="56" customWidth="1"/>
    <col min="8707" max="8707" width="45.140625" style="56" customWidth="1"/>
    <col min="8708" max="8708" width="46.5703125" style="56" bestFit="1" customWidth="1"/>
    <col min="8709" max="8709" width="18.7109375" style="56" bestFit="1" customWidth="1"/>
    <col min="8710" max="8710" width="16" style="56" bestFit="1" customWidth="1"/>
    <col min="8711" max="8960" width="9.140625" style="56"/>
    <col min="8961" max="8961" width="3.7109375" style="56" customWidth="1"/>
    <col min="8962" max="8962" width="44.28515625" style="56" customWidth="1"/>
    <col min="8963" max="8963" width="45.140625" style="56" customWidth="1"/>
    <col min="8964" max="8964" width="46.5703125" style="56" bestFit="1" customWidth="1"/>
    <col min="8965" max="8965" width="18.7109375" style="56" bestFit="1" customWidth="1"/>
    <col min="8966" max="8966" width="16" style="56" bestFit="1" customWidth="1"/>
    <col min="8967" max="9216" width="9.140625" style="56"/>
    <col min="9217" max="9217" width="3.7109375" style="56" customWidth="1"/>
    <col min="9218" max="9218" width="44.28515625" style="56" customWidth="1"/>
    <col min="9219" max="9219" width="45.140625" style="56" customWidth="1"/>
    <col min="9220" max="9220" width="46.5703125" style="56" bestFit="1" customWidth="1"/>
    <col min="9221" max="9221" width="18.7109375" style="56" bestFit="1" customWidth="1"/>
    <col min="9222" max="9222" width="16" style="56" bestFit="1" customWidth="1"/>
    <col min="9223" max="9472" width="9.140625" style="56"/>
    <col min="9473" max="9473" width="3.7109375" style="56" customWidth="1"/>
    <col min="9474" max="9474" width="44.28515625" style="56" customWidth="1"/>
    <col min="9475" max="9475" width="45.140625" style="56" customWidth="1"/>
    <col min="9476" max="9476" width="46.5703125" style="56" bestFit="1" customWidth="1"/>
    <col min="9477" max="9477" width="18.7109375" style="56" bestFit="1" customWidth="1"/>
    <col min="9478" max="9478" width="16" style="56" bestFit="1" customWidth="1"/>
    <col min="9479" max="9728" width="9.140625" style="56"/>
    <col min="9729" max="9729" width="3.7109375" style="56" customWidth="1"/>
    <col min="9730" max="9730" width="44.28515625" style="56" customWidth="1"/>
    <col min="9731" max="9731" width="45.140625" style="56" customWidth="1"/>
    <col min="9732" max="9732" width="46.5703125" style="56" bestFit="1" customWidth="1"/>
    <col min="9733" max="9733" width="18.7109375" style="56" bestFit="1" customWidth="1"/>
    <col min="9734" max="9734" width="16" style="56" bestFit="1" customWidth="1"/>
    <col min="9735" max="9984" width="9.140625" style="56"/>
    <col min="9985" max="9985" width="3.7109375" style="56" customWidth="1"/>
    <col min="9986" max="9986" width="44.28515625" style="56" customWidth="1"/>
    <col min="9987" max="9987" width="45.140625" style="56" customWidth="1"/>
    <col min="9988" max="9988" width="46.5703125" style="56" bestFit="1" customWidth="1"/>
    <col min="9989" max="9989" width="18.7109375" style="56" bestFit="1" customWidth="1"/>
    <col min="9990" max="9990" width="16" style="56" bestFit="1" customWidth="1"/>
    <col min="9991" max="10240" width="9.140625" style="56"/>
    <col min="10241" max="10241" width="3.7109375" style="56" customWidth="1"/>
    <col min="10242" max="10242" width="44.28515625" style="56" customWidth="1"/>
    <col min="10243" max="10243" width="45.140625" style="56" customWidth="1"/>
    <col min="10244" max="10244" width="46.5703125" style="56" bestFit="1" customWidth="1"/>
    <col min="10245" max="10245" width="18.7109375" style="56" bestFit="1" customWidth="1"/>
    <col min="10246" max="10246" width="16" style="56" bestFit="1" customWidth="1"/>
    <col min="10247" max="10496" width="9.140625" style="56"/>
    <col min="10497" max="10497" width="3.7109375" style="56" customWidth="1"/>
    <col min="10498" max="10498" width="44.28515625" style="56" customWidth="1"/>
    <col min="10499" max="10499" width="45.140625" style="56" customWidth="1"/>
    <col min="10500" max="10500" width="46.5703125" style="56" bestFit="1" customWidth="1"/>
    <col min="10501" max="10501" width="18.7109375" style="56" bestFit="1" customWidth="1"/>
    <col min="10502" max="10502" width="16" style="56" bestFit="1" customWidth="1"/>
    <col min="10503" max="10752" width="9.140625" style="56"/>
    <col min="10753" max="10753" width="3.7109375" style="56" customWidth="1"/>
    <col min="10754" max="10754" width="44.28515625" style="56" customWidth="1"/>
    <col min="10755" max="10755" width="45.140625" style="56" customWidth="1"/>
    <col min="10756" max="10756" width="46.5703125" style="56" bestFit="1" customWidth="1"/>
    <col min="10757" max="10757" width="18.7109375" style="56" bestFit="1" customWidth="1"/>
    <col min="10758" max="10758" width="16" style="56" bestFit="1" customWidth="1"/>
    <col min="10759" max="11008" width="9.140625" style="56"/>
    <col min="11009" max="11009" width="3.7109375" style="56" customWidth="1"/>
    <col min="11010" max="11010" width="44.28515625" style="56" customWidth="1"/>
    <col min="11011" max="11011" width="45.140625" style="56" customWidth="1"/>
    <col min="11012" max="11012" width="46.5703125" style="56" bestFit="1" customWidth="1"/>
    <col min="11013" max="11013" width="18.7109375" style="56" bestFit="1" customWidth="1"/>
    <col min="11014" max="11014" width="16" style="56" bestFit="1" customWidth="1"/>
    <col min="11015" max="11264" width="9.140625" style="56"/>
    <col min="11265" max="11265" width="3.7109375" style="56" customWidth="1"/>
    <col min="11266" max="11266" width="44.28515625" style="56" customWidth="1"/>
    <col min="11267" max="11267" width="45.140625" style="56" customWidth="1"/>
    <col min="11268" max="11268" width="46.5703125" style="56" bestFit="1" customWidth="1"/>
    <col min="11269" max="11269" width="18.7109375" style="56" bestFit="1" customWidth="1"/>
    <col min="11270" max="11270" width="16" style="56" bestFit="1" customWidth="1"/>
    <col min="11271" max="11520" width="9.140625" style="56"/>
    <col min="11521" max="11521" width="3.7109375" style="56" customWidth="1"/>
    <col min="11522" max="11522" width="44.28515625" style="56" customWidth="1"/>
    <col min="11523" max="11523" width="45.140625" style="56" customWidth="1"/>
    <col min="11524" max="11524" width="46.5703125" style="56" bestFit="1" customWidth="1"/>
    <col min="11525" max="11525" width="18.7109375" style="56" bestFit="1" customWidth="1"/>
    <col min="11526" max="11526" width="16" style="56" bestFit="1" customWidth="1"/>
    <col min="11527" max="11776" width="9.140625" style="56"/>
    <col min="11777" max="11777" width="3.7109375" style="56" customWidth="1"/>
    <col min="11778" max="11778" width="44.28515625" style="56" customWidth="1"/>
    <col min="11779" max="11779" width="45.140625" style="56" customWidth="1"/>
    <col min="11780" max="11780" width="46.5703125" style="56" bestFit="1" customWidth="1"/>
    <col min="11781" max="11781" width="18.7109375" style="56" bestFit="1" customWidth="1"/>
    <col min="11782" max="11782" width="16" style="56" bestFit="1" customWidth="1"/>
    <col min="11783" max="12032" width="9.140625" style="56"/>
    <col min="12033" max="12033" width="3.7109375" style="56" customWidth="1"/>
    <col min="12034" max="12034" width="44.28515625" style="56" customWidth="1"/>
    <col min="12035" max="12035" width="45.140625" style="56" customWidth="1"/>
    <col min="12036" max="12036" width="46.5703125" style="56" bestFit="1" customWidth="1"/>
    <col min="12037" max="12037" width="18.7109375" style="56" bestFit="1" customWidth="1"/>
    <col min="12038" max="12038" width="16" style="56" bestFit="1" customWidth="1"/>
    <col min="12039" max="12288" width="9.140625" style="56"/>
    <col min="12289" max="12289" width="3.7109375" style="56" customWidth="1"/>
    <col min="12290" max="12290" width="44.28515625" style="56" customWidth="1"/>
    <col min="12291" max="12291" width="45.140625" style="56" customWidth="1"/>
    <col min="12292" max="12292" width="46.5703125" style="56" bestFit="1" customWidth="1"/>
    <col min="12293" max="12293" width="18.7109375" style="56" bestFit="1" customWidth="1"/>
    <col min="12294" max="12294" width="16" style="56" bestFit="1" customWidth="1"/>
    <col min="12295" max="12544" width="9.140625" style="56"/>
    <col min="12545" max="12545" width="3.7109375" style="56" customWidth="1"/>
    <col min="12546" max="12546" width="44.28515625" style="56" customWidth="1"/>
    <col min="12547" max="12547" width="45.140625" style="56" customWidth="1"/>
    <col min="12548" max="12548" width="46.5703125" style="56" bestFit="1" customWidth="1"/>
    <col min="12549" max="12549" width="18.7109375" style="56" bestFit="1" customWidth="1"/>
    <col min="12550" max="12550" width="16" style="56" bestFit="1" customWidth="1"/>
    <col min="12551" max="12800" width="9.140625" style="56"/>
    <col min="12801" max="12801" width="3.7109375" style="56" customWidth="1"/>
    <col min="12802" max="12802" width="44.28515625" style="56" customWidth="1"/>
    <col min="12803" max="12803" width="45.140625" style="56" customWidth="1"/>
    <col min="12804" max="12804" width="46.5703125" style="56" bestFit="1" customWidth="1"/>
    <col min="12805" max="12805" width="18.7109375" style="56" bestFit="1" customWidth="1"/>
    <col min="12806" max="12806" width="16" style="56" bestFit="1" customWidth="1"/>
    <col min="12807" max="13056" width="9.140625" style="56"/>
    <col min="13057" max="13057" width="3.7109375" style="56" customWidth="1"/>
    <col min="13058" max="13058" width="44.28515625" style="56" customWidth="1"/>
    <col min="13059" max="13059" width="45.140625" style="56" customWidth="1"/>
    <col min="13060" max="13060" width="46.5703125" style="56" bestFit="1" customWidth="1"/>
    <col min="13061" max="13061" width="18.7109375" style="56" bestFit="1" customWidth="1"/>
    <col min="13062" max="13062" width="16" style="56" bestFit="1" customWidth="1"/>
    <col min="13063" max="13312" width="9.140625" style="56"/>
    <col min="13313" max="13313" width="3.7109375" style="56" customWidth="1"/>
    <col min="13314" max="13314" width="44.28515625" style="56" customWidth="1"/>
    <col min="13315" max="13315" width="45.140625" style="56" customWidth="1"/>
    <col min="13316" max="13316" width="46.5703125" style="56" bestFit="1" customWidth="1"/>
    <col min="13317" max="13317" width="18.7109375" style="56" bestFit="1" customWidth="1"/>
    <col min="13318" max="13318" width="16" style="56" bestFit="1" customWidth="1"/>
    <col min="13319" max="13568" width="9.140625" style="56"/>
    <col min="13569" max="13569" width="3.7109375" style="56" customWidth="1"/>
    <col min="13570" max="13570" width="44.28515625" style="56" customWidth="1"/>
    <col min="13571" max="13571" width="45.140625" style="56" customWidth="1"/>
    <col min="13572" max="13572" width="46.5703125" style="56" bestFit="1" customWidth="1"/>
    <col min="13573" max="13573" width="18.7109375" style="56" bestFit="1" customWidth="1"/>
    <col min="13574" max="13574" width="16" style="56" bestFit="1" customWidth="1"/>
    <col min="13575" max="13824" width="9.140625" style="56"/>
    <col min="13825" max="13825" width="3.7109375" style="56" customWidth="1"/>
    <col min="13826" max="13826" width="44.28515625" style="56" customWidth="1"/>
    <col min="13827" max="13827" width="45.140625" style="56" customWidth="1"/>
    <col min="13828" max="13828" width="46.5703125" style="56" bestFit="1" customWidth="1"/>
    <col min="13829" max="13829" width="18.7109375" style="56" bestFit="1" customWidth="1"/>
    <col min="13830" max="13830" width="16" style="56" bestFit="1" customWidth="1"/>
    <col min="13831" max="14080" width="9.140625" style="56"/>
    <col min="14081" max="14081" width="3.7109375" style="56" customWidth="1"/>
    <col min="14082" max="14082" width="44.28515625" style="56" customWidth="1"/>
    <col min="14083" max="14083" width="45.140625" style="56" customWidth="1"/>
    <col min="14084" max="14084" width="46.5703125" style="56" bestFit="1" customWidth="1"/>
    <col min="14085" max="14085" width="18.7109375" style="56" bestFit="1" customWidth="1"/>
    <col min="14086" max="14086" width="16" style="56" bestFit="1" customWidth="1"/>
    <col min="14087" max="14336" width="9.140625" style="56"/>
    <col min="14337" max="14337" width="3.7109375" style="56" customWidth="1"/>
    <col min="14338" max="14338" width="44.28515625" style="56" customWidth="1"/>
    <col min="14339" max="14339" width="45.140625" style="56" customWidth="1"/>
    <col min="14340" max="14340" width="46.5703125" style="56" bestFit="1" customWidth="1"/>
    <col min="14341" max="14341" width="18.7109375" style="56" bestFit="1" customWidth="1"/>
    <col min="14342" max="14342" width="16" style="56" bestFit="1" customWidth="1"/>
    <col min="14343" max="14592" width="9.140625" style="56"/>
    <col min="14593" max="14593" width="3.7109375" style="56" customWidth="1"/>
    <col min="14594" max="14594" width="44.28515625" style="56" customWidth="1"/>
    <col min="14595" max="14595" width="45.140625" style="56" customWidth="1"/>
    <col min="14596" max="14596" width="46.5703125" style="56" bestFit="1" customWidth="1"/>
    <col min="14597" max="14597" width="18.7109375" style="56" bestFit="1" customWidth="1"/>
    <col min="14598" max="14598" width="16" style="56" bestFit="1" customWidth="1"/>
    <col min="14599" max="14848" width="9.140625" style="56"/>
    <col min="14849" max="14849" width="3.7109375" style="56" customWidth="1"/>
    <col min="14850" max="14850" width="44.28515625" style="56" customWidth="1"/>
    <col min="14851" max="14851" width="45.140625" style="56" customWidth="1"/>
    <col min="14852" max="14852" width="46.5703125" style="56" bestFit="1" customWidth="1"/>
    <col min="14853" max="14853" width="18.7109375" style="56" bestFit="1" customWidth="1"/>
    <col min="14854" max="14854" width="16" style="56" bestFit="1" customWidth="1"/>
    <col min="14855" max="15104" width="9.140625" style="56"/>
    <col min="15105" max="15105" width="3.7109375" style="56" customWidth="1"/>
    <col min="15106" max="15106" width="44.28515625" style="56" customWidth="1"/>
    <col min="15107" max="15107" width="45.140625" style="56" customWidth="1"/>
    <col min="15108" max="15108" width="46.5703125" style="56" bestFit="1" customWidth="1"/>
    <col min="15109" max="15109" width="18.7109375" style="56" bestFit="1" customWidth="1"/>
    <col min="15110" max="15110" width="16" style="56" bestFit="1" customWidth="1"/>
    <col min="15111" max="15360" width="9.140625" style="56"/>
    <col min="15361" max="15361" width="3.7109375" style="56" customWidth="1"/>
    <col min="15362" max="15362" width="44.28515625" style="56" customWidth="1"/>
    <col min="15363" max="15363" width="45.140625" style="56" customWidth="1"/>
    <col min="15364" max="15364" width="46.5703125" style="56" bestFit="1" customWidth="1"/>
    <col min="15365" max="15365" width="18.7109375" style="56" bestFit="1" customWidth="1"/>
    <col min="15366" max="15366" width="16" style="56" bestFit="1" customWidth="1"/>
    <col min="15367" max="15616" width="9.140625" style="56"/>
    <col min="15617" max="15617" width="3.7109375" style="56" customWidth="1"/>
    <col min="15618" max="15618" width="44.28515625" style="56" customWidth="1"/>
    <col min="15619" max="15619" width="45.140625" style="56" customWidth="1"/>
    <col min="15620" max="15620" width="46.5703125" style="56" bestFit="1" customWidth="1"/>
    <col min="15621" max="15621" width="18.7109375" style="56" bestFit="1" customWidth="1"/>
    <col min="15622" max="15622" width="16" style="56" bestFit="1" customWidth="1"/>
    <col min="15623" max="15872" width="9.140625" style="56"/>
    <col min="15873" max="15873" width="3.7109375" style="56" customWidth="1"/>
    <col min="15874" max="15874" width="44.28515625" style="56" customWidth="1"/>
    <col min="15875" max="15875" width="45.140625" style="56" customWidth="1"/>
    <col min="15876" max="15876" width="46.5703125" style="56" bestFit="1" customWidth="1"/>
    <col min="15877" max="15877" width="18.7109375" style="56" bestFit="1" customWidth="1"/>
    <col min="15878" max="15878" width="16" style="56" bestFit="1" customWidth="1"/>
    <col min="15879" max="16128" width="9.140625" style="56"/>
    <col min="16129" max="16129" width="3.7109375" style="56" customWidth="1"/>
    <col min="16130" max="16130" width="44.28515625" style="56" customWidth="1"/>
    <col min="16131" max="16131" width="45.140625" style="56" customWidth="1"/>
    <col min="16132" max="16132" width="46.5703125" style="56" bestFit="1" customWidth="1"/>
    <col min="16133" max="16133" width="18.7109375" style="56" bestFit="1" customWidth="1"/>
    <col min="16134" max="16134" width="16" style="56" bestFit="1" customWidth="1"/>
    <col min="16135" max="16384" width="9.140625" style="56"/>
  </cols>
  <sheetData>
    <row r="1" spans="1:6" s="45" customFormat="1" ht="12.75">
      <c r="A1" s="43"/>
      <c r="B1" s="44" t="s">
        <v>145</v>
      </c>
      <c r="C1" s="44"/>
      <c r="E1" s="46"/>
      <c r="F1" s="26"/>
    </row>
    <row r="2" spans="1:6" s="45" customFormat="1">
      <c r="B2" s="44"/>
      <c r="C2" s="44"/>
      <c r="E2" s="46"/>
      <c r="F2" s="46"/>
    </row>
    <row r="3" spans="1:6" s="45" customFormat="1" ht="12.75">
      <c r="B3" s="44" t="s">
        <v>146</v>
      </c>
      <c r="C3" s="44"/>
      <c r="E3" s="46"/>
      <c r="F3" s="26" t="s">
        <v>147</v>
      </c>
    </row>
    <row r="4" spans="1:6" s="45" customFormat="1">
      <c r="B4" s="47" t="s">
        <v>148</v>
      </c>
      <c r="C4" s="44"/>
      <c r="E4" s="46"/>
      <c r="F4" s="46"/>
    </row>
    <row r="5" spans="1:6" s="45" customFormat="1">
      <c r="C5" s="48"/>
      <c r="E5" s="46"/>
      <c r="F5" s="46"/>
    </row>
    <row r="6" spans="1:6" s="45" customFormat="1" ht="12.75" thickBot="1">
      <c r="B6" s="44"/>
      <c r="C6" s="44"/>
      <c r="E6" s="46"/>
      <c r="F6" s="46"/>
    </row>
    <row r="7" spans="1:6" s="45" customFormat="1" ht="60.75" thickBot="1">
      <c r="B7" s="49" t="s">
        <v>149</v>
      </c>
      <c r="C7" s="50" t="s">
        <v>150</v>
      </c>
      <c r="D7" s="50" t="s">
        <v>151</v>
      </c>
      <c r="E7" s="90" t="s">
        <v>261</v>
      </c>
      <c r="F7" s="51" t="s">
        <v>262</v>
      </c>
    </row>
    <row r="8" spans="1:6" s="45" customFormat="1">
      <c r="B8" s="52"/>
      <c r="C8" s="53"/>
      <c r="D8" s="54"/>
      <c r="E8" s="91"/>
      <c r="F8" s="55"/>
    </row>
    <row r="9" spans="1:6" s="45" customFormat="1" ht="12.75" thickBot="1">
      <c r="B9" s="89" t="s">
        <v>152</v>
      </c>
      <c r="C9" s="89" t="s">
        <v>152</v>
      </c>
      <c r="D9" s="89" t="s">
        <v>152</v>
      </c>
      <c r="E9" s="92" t="s">
        <v>152</v>
      </c>
      <c r="F9" s="93" t="s">
        <v>152</v>
      </c>
    </row>
    <row r="11" spans="1:6" ht="48.75" customHeight="1">
      <c r="B11" s="151"/>
      <c r="C11" s="151"/>
      <c r="D11" s="151"/>
      <c r="E11" s="151"/>
      <c r="F11" s="151"/>
    </row>
    <row r="17" s="56" customFormat="1"/>
    <row r="18" s="56" customFormat="1"/>
    <row r="19" s="56" customFormat="1"/>
    <row r="20" s="56" customFormat="1"/>
    <row r="22" s="56" customFormat="1" ht="13.5" customHeight="1"/>
  </sheetData>
  <mergeCells count="1">
    <mergeCell ref="B11:F11"/>
  </mergeCells>
  <pageMargins left="0.70866141732283472" right="0.70866141732283472" top="0.74803149606299213" bottom="0.74803149606299213" header="0.31496062992125984" footer="0.31496062992125984"/>
  <pageSetup paperSize="9" scale="49" orientation="portrait" r:id="rId1"/>
  <headerFooter>
    <oddFooter>&amp;CFor internal use only</oddFooter>
    <evenFooter>&amp;CFor internal use only</evenFooter>
    <firstFooter>&amp;CFor internal use only</firstFooter>
  </headerFooter>
</worksheet>
</file>

<file path=xl/worksheets/sheet5.xml><?xml version="1.0" encoding="utf-8"?>
<worksheet xmlns="http://schemas.openxmlformats.org/spreadsheetml/2006/main" xmlns:r="http://schemas.openxmlformats.org/officeDocument/2006/relationships">
  <sheetPr codeName="Sheet5">
    <tabColor rgb="FF92D050"/>
  </sheetPr>
  <dimension ref="A1:L28"/>
  <sheetViews>
    <sheetView workbookViewId="0"/>
  </sheetViews>
  <sheetFormatPr defaultRowHeight="12.75"/>
  <cols>
    <col min="1" max="1" width="38.85546875" style="68" customWidth="1"/>
    <col min="2" max="2" width="42.42578125" style="68" customWidth="1"/>
    <col min="3" max="4" width="14.5703125" style="68" customWidth="1"/>
    <col min="5" max="5" width="14" style="68" customWidth="1"/>
    <col min="6" max="7" width="15.5703125" style="68" customWidth="1"/>
    <col min="8" max="8" width="17.140625" style="68" customWidth="1"/>
    <col min="9" max="9" width="13.5703125" style="68" bestFit="1" customWidth="1"/>
    <col min="10" max="10" width="9.5703125" style="59" bestFit="1" customWidth="1"/>
    <col min="11" max="16384" width="9.140625" style="59"/>
  </cols>
  <sheetData>
    <row r="1" spans="1:12">
      <c r="A1" s="67" t="s">
        <v>129</v>
      </c>
    </row>
    <row r="3" spans="1:12">
      <c r="A3" s="69" t="s">
        <v>153</v>
      </c>
    </row>
    <row r="4" spans="1:12">
      <c r="A4" s="69"/>
    </row>
    <row r="5" spans="1:12">
      <c r="A5" s="67" t="s">
        <v>263</v>
      </c>
    </row>
    <row r="6" spans="1:12">
      <c r="A6" s="67"/>
    </row>
    <row r="7" spans="1:12">
      <c r="A7" s="67" t="s">
        <v>278</v>
      </c>
    </row>
    <row r="8" spans="1:12">
      <c r="A8" s="70"/>
      <c r="B8" s="71"/>
      <c r="C8" s="71"/>
      <c r="D8" s="72"/>
      <c r="E8" s="72"/>
      <c r="F8" s="72"/>
      <c r="G8" s="72"/>
      <c r="H8" s="72"/>
      <c r="I8" s="72"/>
    </row>
    <row r="9" spans="1:12">
      <c r="A9" s="67" t="s">
        <v>264</v>
      </c>
    </row>
    <row r="10" spans="1:12">
      <c r="G10" s="73"/>
      <c r="H10" s="73"/>
    </row>
    <row r="11" spans="1:12">
      <c r="A11" s="67" t="s">
        <v>265</v>
      </c>
      <c r="C11" s="74"/>
    </row>
    <row r="12" spans="1:12">
      <c r="A12" s="75"/>
      <c r="B12" s="76"/>
      <c r="C12" s="76"/>
      <c r="D12" s="76"/>
      <c r="E12" s="76"/>
      <c r="F12" s="76"/>
      <c r="G12" s="76"/>
      <c r="H12" s="76"/>
      <c r="I12" s="70"/>
    </row>
    <row r="13" spans="1:12">
      <c r="A13" s="77" t="s">
        <v>271</v>
      </c>
      <c r="B13" s="76"/>
      <c r="C13" s="76"/>
      <c r="D13" s="76"/>
      <c r="E13" s="76"/>
      <c r="F13" s="76"/>
      <c r="G13" s="76"/>
      <c r="H13" s="76"/>
      <c r="I13" s="70"/>
      <c r="J13" s="60"/>
      <c r="K13" s="61"/>
      <c r="L13" s="62"/>
    </row>
    <row r="14" spans="1:12" s="63" customFormat="1">
      <c r="A14" s="75"/>
      <c r="B14" s="76"/>
      <c r="C14" s="76"/>
      <c r="D14" s="76"/>
      <c r="E14" s="76"/>
      <c r="F14" s="76"/>
      <c r="G14" s="76"/>
      <c r="H14" s="76"/>
      <c r="I14" s="70"/>
      <c r="J14" s="64"/>
    </row>
    <row r="15" spans="1:12">
      <c r="A15" s="67" t="s">
        <v>266</v>
      </c>
    </row>
    <row r="17" spans="1:6">
      <c r="A17" s="77" t="s">
        <v>270</v>
      </c>
      <c r="B17" s="77"/>
      <c r="C17" s="70"/>
      <c r="D17" s="70"/>
      <c r="E17" s="70"/>
      <c r="F17" s="70"/>
    </row>
    <row r="18" spans="1:6">
      <c r="A18" s="70"/>
      <c r="B18" s="70"/>
      <c r="C18" s="70"/>
      <c r="D18" s="70"/>
      <c r="E18" s="70"/>
    </row>
    <row r="19" spans="1:6">
      <c r="A19" s="67" t="s">
        <v>267</v>
      </c>
      <c r="B19" s="78"/>
    </row>
    <row r="20" spans="1:6">
      <c r="A20" s="67"/>
      <c r="B20" s="78"/>
    </row>
    <row r="21" spans="1:6">
      <c r="A21" s="67" t="s">
        <v>269</v>
      </c>
      <c r="B21" s="78"/>
    </row>
    <row r="22" spans="1:6">
      <c r="B22" s="78"/>
    </row>
    <row r="23" spans="1:6">
      <c r="A23" s="67" t="s">
        <v>268</v>
      </c>
      <c r="B23" s="78"/>
    </row>
    <row r="24" spans="1:6">
      <c r="B24" s="78"/>
    </row>
    <row r="25" spans="1:6">
      <c r="B25" s="78"/>
    </row>
    <row r="26" spans="1:6">
      <c r="A26" s="77" t="s">
        <v>156</v>
      </c>
      <c r="B26" s="79"/>
    </row>
    <row r="27" spans="1:6">
      <c r="B27" s="79"/>
    </row>
    <row r="28" spans="1:6">
      <c r="B28" s="79"/>
    </row>
  </sheetData>
  <pageMargins left="0.7" right="0.7" top="0.75" bottom="0.75" header="0.3" footer="0.3"/>
  <pageSetup paperSize="9" orientation="portrait" r:id="rId1"/>
  <headerFooter>
    <oddFooter>&amp;CFor internal use only</oddFooter>
    <evenFooter>&amp;CFor internal use only</evenFooter>
    <firstFooter>&amp;CFor internal use only</firstFooter>
  </headerFooter>
</worksheet>
</file>

<file path=xl/worksheets/sheet6.xml><?xml version="1.0" encoding="utf-8"?>
<worksheet xmlns="http://schemas.openxmlformats.org/spreadsheetml/2006/main" xmlns:r="http://schemas.openxmlformats.org/officeDocument/2006/relationships">
  <sheetPr codeName="Sheet10"/>
  <dimension ref="A1:M160"/>
  <sheetViews>
    <sheetView workbookViewId="0"/>
  </sheetViews>
  <sheetFormatPr defaultRowHeight="12.75"/>
  <cols>
    <col min="1" max="3" width="9.140625" style="83"/>
    <col min="4" max="4" width="8" customWidth="1"/>
    <col min="5" max="5" width="3.85546875" bestFit="1" customWidth="1"/>
    <col min="6" max="6" width="17.85546875" customWidth="1"/>
    <col min="7" max="7" width="39" bestFit="1" customWidth="1"/>
    <col min="8" max="8" width="11.28515625" style="94" bestFit="1" customWidth="1"/>
    <col min="9" max="9" width="17.85546875" style="94" bestFit="1" customWidth="1"/>
    <col min="10" max="10" width="11" bestFit="1" customWidth="1"/>
    <col min="11" max="11" width="14" bestFit="1" customWidth="1"/>
    <col min="12" max="12" width="10" bestFit="1" customWidth="1"/>
    <col min="13" max="13" width="16.28515625" bestFit="1" customWidth="1"/>
  </cols>
  <sheetData>
    <row r="1" spans="1:13">
      <c r="D1" s="84" t="s">
        <v>193</v>
      </c>
    </row>
    <row r="2" spans="1:13">
      <c r="D2" s="84" t="s">
        <v>217</v>
      </c>
    </row>
    <row r="3" spans="1:13">
      <c r="D3" s="84" t="s">
        <v>218</v>
      </c>
    </row>
    <row r="4" spans="1:13">
      <c r="D4" s="84"/>
    </row>
    <row r="6" spans="1:13" ht="15">
      <c r="A6" s="83" t="s">
        <v>214</v>
      </c>
      <c r="B6" s="83" t="s">
        <v>192</v>
      </c>
      <c r="C6" s="83" t="s">
        <v>213</v>
      </c>
      <c r="D6" s="85" t="s">
        <v>191</v>
      </c>
      <c r="E6" s="85" t="s">
        <v>194</v>
      </c>
      <c r="F6" s="85" t="s">
        <v>195</v>
      </c>
      <c r="G6" s="85" t="s">
        <v>196</v>
      </c>
      <c r="H6" s="85" t="s">
        <v>197</v>
      </c>
      <c r="I6" s="85" t="s">
        <v>198</v>
      </c>
      <c r="J6" s="85" t="s">
        <v>199</v>
      </c>
      <c r="K6" s="85" t="s">
        <v>200</v>
      </c>
      <c r="L6" s="85" t="s">
        <v>201</v>
      </c>
      <c r="M6" s="85" t="s">
        <v>219</v>
      </c>
    </row>
    <row r="7" spans="1:13">
      <c r="A7" s="83" t="str">
        <f>+B7&amp;C7</f>
        <v>TLFZDD</v>
      </c>
      <c r="B7" s="83" t="s">
        <v>157</v>
      </c>
      <c r="C7" s="83" t="s">
        <v>177</v>
      </c>
      <c r="D7" s="82" t="s">
        <v>202</v>
      </c>
      <c r="E7" s="82" t="s">
        <v>203</v>
      </c>
      <c r="F7" s="82" t="s">
        <v>6</v>
      </c>
      <c r="G7" s="82" t="s">
        <v>204</v>
      </c>
      <c r="H7" s="86" t="s">
        <v>220</v>
      </c>
      <c r="I7" s="86" t="s">
        <v>220</v>
      </c>
      <c r="J7" s="82">
        <v>7.2786600000000007E-2</v>
      </c>
      <c r="K7" s="82">
        <v>7.2786600000000002E-3</v>
      </c>
      <c r="L7" s="82">
        <v>1000.7655999999999</v>
      </c>
      <c r="M7" s="82" t="s">
        <v>205</v>
      </c>
    </row>
    <row r="8" spans="1:13">
      <c r="A8" s="83" t="str">
        <f t="shared" ref="A8:A71" si="0">+B8&amp;C8</f>
        <v>TLFZDD</v>
      </c>
      <c r="B8" s="83" t="s">
        <v>157</v>
      </c>
      <c r="C8" s="83" t="s">
        <v>177</v>
      </c>
      <c r="D8" s="82" t="s">
        <v>202</v>
      </c>
      <c r="E8" s="82" t="s">
        <v>203</v>
      </c>
      <c r="F8" s="82" t="s">
        <v>6</v>
      </c>
      <c r="G8" s="82" t="s">
        <v>204</v>
      </c>
      <c r="H8" s="86" t="s">
        <v>220</v>
      </c>
      <c r="I8" s="86" t="s">
        <v>220</v>
      </c>
      <c r="J8" s="82">
        <v>7.2786600000000007E-2</v>
      </c>
      <c r="K8" s="82">
        <v>7.2786600000000002E-3</v>
      </c>
      <c r="L8" s="82">
        <v>1000.7655999999999</v>
      </c>
      <c r="M8" s="82" t="s">
        <v>206</v>
      </c>
    </row>
    <row r="9" spans="1:13">
      <c r="A9" s="83" t="str">
        <f t="shared" si="0"/>
        <v>TLFD</v>
      </c>
      <c r="B9" s="83" t="s">
        <v>157</v>
      </c>
      <c r="C9" s="83" t="s">
        <v>170</v>
      </c>
      <c r="D9" s="82" t="s">
        <v>202</v>
      </c>
      <c r="E9" s="82" t="s">
        <v>207</v>
      </c>
      <c r="F9" s="82" t="s">
        <v>6</v>
      </c>
      <c r="G9" s="82" t="s">
        <v>208</v>
      </c>
      <c r="H9" s="86" t="s">
        <v>220</v>
      </c>
      <c r="I9" s="86" t="s">
        <v>220</v>
      </c>
      <c r="J9" s="82">
        <v>0.15541667000000001</v>
      </c>
      <c r="K9" s="82">
        <v>1.554167E-2</v>
      </c>
      <c r="L9" s="82">
        <v>1001.2572</v>
      </c>
      <c r="M9" s="82" t="s">
        <v>205</v>
      </c>
    </row>
    <row r="10" spans="1:13">
      <c r="A10" s="83" t="str">
        <f t="shared" si="0"/>
        <v>TLFD</v>
      </c>
      <c r="B10" s="83" t="s">
        <v>157</v>
      </c>
      <c r="C10" s="83" t="s">
        <v>170</v>
      </c>
      <c r="D10" s="82" t="s">
        <v>202</v>
      </c>
      <c r="E10" s="82" t="s">
        <v>207</v>
      </c>
      <c r="F10" s="82" t="s">
        <v>6</v>
      </c>
      <c r="G10" s="82" t="s">
        <v>208</v>
      </c>
      <c r="H10" s="86" t="s">
        <v>220</v>
      </c>
      <c r="I10" s="86" t="s">
        <v>220</v>
      </c>
      <c r="J10" s="82">
        <v>0.15541667000000001</v>
      </c>
      <c r="K10" s="82">
        <v>1.554167E-2</v>
      </c>
      <c r="L10" s="82">
        <v>1001.2572</v>
      </c>
      <c r="M10" s="82" t="s">
        <v>206</v>
      </c>
    </row>
    <row r="11" spans="1:13">
      <c r="A11" s="83" t="str">
        <f t="shared" si="0"/>
        <v>TLFSDD</v>
      </c>
      <c r="B11" s="83" t="s">
        <v>157</v>
      </c>
      <c r="C11" s="83" t="s">
        <v>172</v>
      </c>
      <c r="D11" s="82" t="s">
        <v>202</v>
      </c>
      <c r="E11" s="82" t="s">
        <v>209</v>
      </c>
      <c r="F11" s="82" t="s">
        <v>6</v>
      </c>
      <c r="G11" s="82" t="s">
        <v>210</v>
      </c>
      <c r="H11" s="86" t="s">
        <v>220</v>
      </c>
      <c r="I11" s="86" t="s">
        <v>220</v>
      </c>
      <c r="J11" s="82">
        <v>0.15196441999999999</v>
      </c>
      <c r="K11" s="82">
        <v>1.519644E-2</v>
      </c>
      <c r="L11" s="82">
        <v>1000.7587</v>
      </c>
      <c r="M11" s="82" t="s">
        <v>205</v>
      </c>
    </row>
    <row r="12" spans="1:13">
      <c r="A12" s="83" t="str">
        <f t="shared" si="0"/>
        <v>TLFSDD</v>
      </c>
      <c r="B12" s="83" t="s">
        <v>157</v>
      </c>
      <c r="C12" s="83" t="s">
        <v>172</v>
      </c>
      <c r="D12" s="82" t="s">
        <v>202</v>
      </c>
      <c r="E12" s="82" t="s">
        <v>209</v>
      </c>
      <c r="F12" s="82" t="s">
        <v>6</v>
      </c>
      <c r="G12" s="82" t="s">
        <v>210</v>
      </c>
      <c r="H12" s="86" t="s">
        <v>220</v>
      </c>
      <c r="I12" s="86" t="s">
        <v>220</v>
      </c>
      <c r="J12" s="82">
        <v>0.15196441999999999</v>
      </c>
      <c r="K12" s="82">
        <v>1.519644E-2</v>
      </c>
      <c r="L12" s="82">
        <v>1000.7587</v>
      </c>
      <c r="M12" s="82" t="s">
        <v>206</v>
      </c>
    </row>
    <row r="13" spans="1:13">
      <c r="A13" s="83" t="str">
        <f t="shared" si="0"/>
        <v>TLFZDD</v>
      </c>
      <c r="B13" s="83" t="s">
        <v>157</v>
      </c>
      <c r="C13" s="83" t="s">
        <v>177</v>
      </c>
      <c r="D13" s="82" t="s">
        <v>202</v>
      </c>
      <c r="E13" s="82" t="s">
        <v>203</v>
      </c>
      <c r="F13" s="82" t="s">
        <v>6</v>
      </c>
      <c r="G13" s="82" t="s">
        <v>204</v>
      </c>
      <c r="H13" s="86" t="s">
        <v>221</v>
      </c>
      <c r="I13" s="86" t="s">
        <v>221</v>
      </c>
      <c r="J13" s="82">
        <v>0.21832082</v>
      </c>
      <c r="K13" s="82">
        <v>2.183208E-2</v>
      </c>
      <c r="L13" s="82">
        <v>1000.7655999999999</v>
      </c>
      <c r="M13" s="82" t="s">
        <v>205</v>
      </c>
    </row>
    <row r="14" spans="1:13">
      <c r="A14" s="83" t="str">
        <f t="shared" si="0"/>
        <v>TLFZDD</v>
      </c>
      <c r="B14" s="83" t="s">
        <v>157</v>
      </c>
      <c r="C14" s="83" t="s">
        <v>177</v>
      </c>
      <c r="D14" s="82" t="s">
        <v>202</v>
      </c>
      <c r="E14" s="82" t="s">
        <v>203</v>
      </c>
      <c r="F14" s="82" t="s">
        <v>6</v>
      </c>
      <c r="G14" s="82" t="s">
        <v>204</v>
      </c>
      <c r="H14" s="86" t="s">
        <v>221</v>
      </c>
      <c r="I14" s="86" t="s">
        <v>221</v>
      </c>
      <c r="J14" s="82">
        <v>0.21832082</v>
      </c>
      <c r="K14" s="82">
        <v>2.183208E-2</v>
      </c>
      <c r="L14" s="82">
        <v>1000.7655999999999</v>
      </c>
      <c r="M14" s="82" t="s">
        <v>206</v>
      </c>
    </row>
    <row r="15" spans="1:13">
      <c r="A15" s="83" t="str">
        <f t="shared" si="0"/>
        <v>TLFD</v>
      </c>
      <c r="B15" s="83" t="s">
        <v>157</v>
      </c>
      <c r="C15" s="83" t="s">
        <v>170</v>
      </c>
      <c r="D15" s="82" t="s">
        <v>202</v>
      </c>
      <c r="E15" s="82" t="s">
        <v>207</v>
      </c>
      <c r="F15" s="82" t="s">
        <v>6</v>
      </c>
      <c r="G15" s="82" t="s">
        <v>208</v>
      </c>
      <c r="H15" s="86" t="s">
        <v>221</v>
      </c>
      <c r="I15" s="86" t="s">
        <v>221</v>
      </c>
      <c r="J15" s="82">
        <v>0.46729308000000003</v>
      </c>
      <c r="K15" s="82">
        <v>4.6729310000000003E-2</v>
      </c>
      <c r="L15" s="82">
        <v>1001.2572</v>
      </c>
      <c r="M15" s="82" t="s">
        <v>205</v>
      </c>
    </row>
    <row r="16" spans="1:13">
      <c r="A16" s="83" t="str">
        <f t="shared" si="0"/>
        <v>TLFD</v>
      </c>
      <c r="B16" s="83" t="s">
        <v>157</v>
      </c>
      <c r="C16" s="83" t="s">
        <v>170</v>
      </c>
      <c r="D16" s="82" t="s">
        <v>202</v>
      </c>
      <c r="E16" s="82" t="s">
        <v>207</v>
      </c>
      <c r="F16" s="82" t="s">
        <v>6</v>
      </c>
      <c r="G16" s="82" t="s">
        <v>208</v>
      </c>
      <c r="H16" s="86" t="s">
        <v>221</v>
      </c>
      <c r="I16" s="86" t="s">
        <v>221</v>
      </c>
      <c r="J16" s="82">
        <v>0.46729308000000003</v>
      </c>
      <c r="K16" s="82">
        <v>4.6729310000000003E-2</v>
      </c>
      <c r="L16" s="82">
        <v>1001.2572</v>
      </c>
      <c r="M16" s="82" t="s">
        <v>206</v>
      </c>
    </row>
    <row r="17" spans="1:13">
      <c r="A17" s="83" t="str">
        <f t="shared" si="0"/>
        <v>TLFSDD</v>
      </c>
      <c r="B17" s="83" t="s">
        <v>157</v>
      </c>
      <c r="C17" s="83" t="s">
        <v>172</v>
      </c>
      <c r="D17" s="82" t="s">
        <v>202</v>
      </c>
      <c r="E17" s="82" t="s">
        <v>209</v>
      </c>
      <c r="F17" s="82" t="s">
        <v>6</v>
      </c>
      <c r="G17" s="82" t="s">
        <v>210</v>
      </c>
      <c r="H17" s="86" t="s">
        <v>221</v>
      </c>
      <c r="I17" s="86" t="s">
        <v>221</v>
      </c>
      <c r="J17" s="82">
        <v>0.45571845999999999</v>
      </c>
      <c r="K17" s="82">
        <v>4.5571849999999997E-2</v>
      </c>
      <c r="L17" s="82">
        <v>1000.7587</v>
      </c>
      <c r="M17" s="82" t="s">
        <v>205</v>
      </c>
    </row>
    <row r="18" spans="1:13">
      <c r="A18" s="83" t="str">
        <f t="shared" si="0"/>
        <v>TLFSDD</v>
      </c>
      <c r="B18" s="83" t="s">
        <v>157</v>
      </c>
      <c r="C18" s="83" t="s">
        <v>172</v>
      </c>
      <c r="D18" s="82" t="s">
        <v>202</v>
      </c>
      <c r="E18" s="82" t="s">
        <v>209</v>
      </c>
      <c r="F18" s="82" t="s">
        <v>6</v>
      </c>
      <c r="G18" s="82" t="s">
        <v>210</v>
      </c>
      <c r="H18" s="86" t="s">
        <v>221</v>
      </c>
      <c r="I18" s="86" t="s">
        <v>221</v>
      </c>
      <c r="J18" s="82">
        <v>0.45571845999999999</v>
      </c>
      <c r="K18" s="82">
        <v>4.5571849999999997E-2</v>
      </c>
      <c r="L18" s="82">
        <v>1000.7587</v>
      </c>
      <c r="M18" s="82" t="s">
        <v>206</v>
      </c>
    </row>
    <row r="19" spans="1:13">
      <c r="A19" s="83" t="str">
        <f t="shared" si="0"/>
        <v>TLFZDD</v>
      </c>
      <c r="B19" s="83" t="s">
        <v>157</v>
      </c>
      <c r="C19" s="83" t="s">
        <v>177</v>
      </c>
      <c r="D19" s="82" t="s">
        <v>202</v>
      </c>
      <c r="E19" s="82" t="s">
        <v>203</v>
      </c>
      <c r="F19" s="82" t="s">
        <v>6</v>
      </c>
      <c r="G19" s="82" t="s">
        <v>204</v>
      </c>
      <c r="H19" s="86" t="s">
        <v>222</v>
      </c>
      <c r="I19" s="86" t="s">
        <v>222</v>
      </c>
      <c r="J19" s="82">
        <v>6.9134989999999993E-2</v>
      </c>
      <c r="K19" s="82">
        <v>6.9135000000000004E-3</v>
      </c>
      <c r="L19" s="82">
        <v>1000.7659</v>
      </c>
      <c r="M19" s="82" t="s">
        <v>205</v>
      </c>
    </row>
    <row r="20" spans="1:13">
      <c r="A20" s="83" t="str">
        <f t="shared" si="0"/>
        <v>TLFZDD</v>
      </c>
      <c r="B20" s="83" t="s">
        <v>157</v>
      </c>
      <c r="C20" s="83" t="s">
        <v>177</v>
      </c>
      <c r="D20" s="82" t="s">
        <v>202</v>
      </c>
      <c r="E20" s="82" t="s">
        <v>203</v>
      </c>
      <c r="F20" s="82" t="s">
        <v>6</v>
      </c>
      <c r="G20" s="82" t="s">
        <v>204</v>
      </c>
      <c r="H20" s="86" t="s">
        <v>222</v>
      </c>
      <c r="I20" s="86" t="s">
        <v>222</v>
      </c>
      <c r="J20" s="82">
        <v>6.9134989999999993E-2</v>
      </c>
      <c r="K20" s="82">
        <v>6.9135000000000004E-3</v>
      </c>
      <c r="L20" s="82">
        <v>1000.7659</v>
      </c>
      <c r="M20" s="82" t="s">
        <v>206</v>
      </c>
    </row>
    <row r="21" spans="1:13">
      <c r="A21" s="83" t="str">
        <f t="shared" si="0"/>
        <v>TLFD</v>
      </c>
      <c r="B21" s="83" t="s">
        <v>157</v>
      </c>
      <c r="C21" s="83" t="s">
        <v>170</v>
      </c>
      <c r="D21" s="82" t="s">
        <v>202</v>
      </c>
      <c r="E21" s="82" t="s">
        <v>207</v>
      </c>
      <c r="F21" s="82" t="s">
        <v>6</v>
      </c>
      <c r="G21" s="82" t="s">
        <v>208</v>
      </c>
      <c r="H21" s="86" t="s">
        <v>222</v>
      </c>
      <c r="I21" s="86" t="s">
        <v>222</v>
      </c>
      <c r="J21" s="82">
        <v>0.15219812999999999</v>
      </c>
      <c r="K21" s="82">
        <v>1.521981E-2</v>
      </c>
      <c r="L21" s="82">
        <v>1001.2572</v>
      </c>
      <c r="M21" s="82" t="s">
        <v>205</v>
      </c>
    </row>
    <row r="22" spans="1:13">
      <c r="A22" s="83" t="str">
        <f t="shared" si="0"/>
        <v>TLFD</v>
      </c>
      <c r="B22" s="83" t="s">
        <v>157</v>
      </c>
      <c r="C22" s="83" t="s">
        <v>170</v>
      </c>
      <c r="D22" s="82" t="s">
        <v>202</v>
      </c>
      <c r="E22" s="82" t="s">
        <v>207</v>
      </c>
      <c r="F22" s="82" t="s">
        <v>6</v>
      </c>
      <c r="G22" s="82" t="s">
        <v>208</v>
      </c>
      <c r="H22" s="86" t="s">
        <v>222</v>
      </c>
      <c r="I22" s="86" t="s">
        <v>222</v>
      </c>
      <c r="J22" s="82">
        <v>0.15219812999999999</v>
      </c>
      <c r="K22" s="82">
        <v>1.521981E-2</v>
      </c>
      <c r="L22" s="82">
        <v>1001.2572</v>
      </c>
      <c r="M22" s="82" t="s">
        <v>206</v>
      </c>
    </row>
    <row r="23" spans="1:13">
      <c r="A23" s="83" t="str">
        <f t="shared" si="0"/>
        <v>TLFSDD</v>
      </c>
      <c r="B23" s="83" t="s">
        <v>157</v>
      </c>
      <c r="C23" s="83" t="s">
        <v>172</v>
      </c>
      <c r="D23" s="82" t="s">
        <v>202</v>
      </c>
      <c r="E23" s="82" t="s">
        <v>209</v>
      </c>
      <c r="F23" s="82" t="s">
        <v>6</v>
      </c>
      <c r="G23" s="82" t="s">
        <v>210</v>
      </c>
      <c r="H23" s="86" t="s">
        <v>222</v>
      </c>
      <c r="I23" s="86" t="s">
        <v>222</v>
      </c>
      <c r="J23" s="82">
        <v>0.14843217</v>
      </c>
      <c r="K23" s="82">
        <v>1.4843220000000001E-2</v>
      </c>
      <c r="L23" s="82">
        <v>1000.7587</v>
      </c>
      <c r="M23" s="82" t="s">
        <v>205</v>
      </c>
    </row>
    <row r="24" spans="1:13">
      <c r="A24" s="83" t="str">
        <f t="shared" si="0"/>
        <v>TLFSDD</v>
      </c>
      <c r="B24" s="83" t="s">
        <v>157</v>
      </c>
      <c r="C24" s="83" t="s">
        <v>172</v>
      </c>
      <c r="D24" s="82" t="s">
        <v>202</v>
      </c>
      <c r="E24" s="82" t="s">
        <v>209</v>
      </c>
      <c r="F24" s="82" t="s">
        <v>6</v>
      </c>
      <c r="G24" s="82" t="s">
        <v>210</v>
      </c>
      <c r="H24" s="86" t="s">
        <v>222</v>
      </c>
      <c r="I24" s="86" t="s">
        <v>222</v>
      </c>
      <c r="J24" s="82">
        <v>0.14843217</v>
      </c>
      <c r="K24" s="82">
        <v>1.4843220000000001E-2</v>
      </c>
      <c r="L24" s="82">
        <v>1000.7587</v>
      </c>
      <c r="M24" s="82" t="s">
        <v>206</v>
      </c>
    </row>
    <row r="25" spans="1:13">
      <c r="A25" s="83" t="str">
        <f t="shared" si="0"/>
        <v>TLFSIW</v>
      </c>
      <c r="B25" s="83" t="s">
        <v>157</v>
      </c>
      <c r="C25" s="83" t="s">
        <v>173</v>
      </c>
      <c r="D25" s="82" t="s">
        <v>202</v>
      </c>
      <c r="E25" s="82" t="s">
        <v>211</v>
      </c>
      <c r="F25" s="82" t="s">
        <v>6</v>
      </c>
      <c r="G25" s="82" t="s">
        <v>212</v>
      </c>
      <c r="H25" s="86" t="s">
        <v>222</v>
      </c>
      <c r="I25" s="86" t="s">
        <v>222</v>
      </c>
      <c r="J25" s="82">
        <v>1.51168558</v>
      </c>
      <c r="K25" s="82">
        <v>0.15116856000000001</v>
      </c>
      <c r="L25" s="82">
        <v>1000.4544</v>
      </c>
      <c r="M25" s="82" t="s">
        <v>205</v>
      </c>
    </row>
    <row r="26" spans="1:13">
      <c r="A26" s="83" t="str">
        <f t="shared" si="0"/>
        <v>TLFSIW</v>
      </c>
      <c r="B26" s="83" t="s">
        <v>157</v>
      </c>
      <c r="C26" s="83" t="s">
        <v>173</v>
      </c>
      <c r="D26" s="82" t="s">
        <v>202</v>
      </c>
      <c r="E26" s="82" t="s">
        <v>211</v>
      </c>
      <c r="F26" s="82" t="s">
        <v>6</v>
      </c>
      <c r="G26" s="82" t="s">
        <v>212</v>
      </c>
      <c r="H26" s="86" t="s">
        <v>222</v>
      </c>
      <c r="I26" s="86" t="s">
        <v>222</v>
      </c>
      <c r="J26" s="82">
        <v>1.51168558</v>
      </c>
      <c r="K26" s="82">
        <v>0.15116856000000001</v>
      </c>
      <c r="L26" s="82">
        <v>1000.4544</v>
      </c>
      <c r="M26" s="82" t="s">
        <v>206</v>
      </c>
    </row>
    <row r="27" spans="1:13">
      <c r="A27" s="83" t="str">
        <f t="shared" si="0"/>
        <v>TLFZDD</v>
      </c>
      <c r="B27" s="83" t="s">
        <v>157</v>
      </c>
      <c r="C27" s="83" t="s">
        <v>177</v>
      </c>
      <c r="D27" s="82" t="s">
        <v>202</v>
      </c>
      <c r="E27" s="82" t="s">
        <v>203</v>
      </c>
      <c r="F27" s="82" t="s">
        <v>6</v>
      </c>
      <c r="G27" s="82" t="s">
        <v>204</v>
      </c>
      <c r="H27" s="86" t="s">
        <v>223</v>
      </c>
      <c r="I27" s="86" t="s">
        <v>223</v>
      </c>
      <c r="J27" s="82">
        <v>6.922615E-2</v>
      </c>
      <c r="K27" s="82">
        <v>6.92262E-3</v>
      </c>
      <c r="L27" s="82">
        <v>1000.7659</v>
      </c>
      <c r="M27" s="82" t="s">
        <v>205</v>
      </c>
    </row>
    <row r="28" spans="1:13">
      <c r="A28" s="83" t="str">
        <f t="shared" si="0"/>
        <v>TLFZDD</v>
      </c>
      <c r="B28" s="83" t="s">
        <v>157</v>
      </c>
      <c r="C28" s="83" t="s">
        <v>177</v>
      </c>
      <c r="D28" s="82" t="s">
        <v>202</v>
      </c>
      <c r="E28" s="82" t="s">
        <v>203</v>
      </c>
      <c r="F28" s="82" t="s">
        <v>6</v>
      </c>
      <c r="G28" s="82" t="s">
        <v>204</v>
      </c>
      <c r="H28" s="86" t="s">
        <v>223</v>
      </c>
      <c r="I28" s="86" t="s">
        <v>223</v>
      </c>
      <c r="J28" s="82">
        <v>6.922615E-2</v>
      </c>
      <c r="K28" s="82">
        <v>6.92262E-3</v>
      </c>
      <c r="L28" s="82">
        <v>1000.7659</v>
      </c>
      <c r="M28" s="82" t="s">
        <v>206</v>
      </c>
    </row>
    <row r="29" spans="1:13">
      <c r="A29" s="83" t="str">
        <f t="shared" si="0"/>
        <v>TLFD</v>
      </c>
      <c r="B29" s="83" t="s">
        <v>157</v>
      </c>
      <c r="C29" s="83" t="s">
        <v>170</v>
      </c>
      <c r="D29" s="82" t="s">
        <v>202</v>
      </c>
      <c r="E29" s="82" t="s">
        <v>207</v>
      </c>
      <c r="F29" s="82" t="s">
        <v>6</v>
      </c>
      <c r="G29" s="82" t="s">
        <v>208</v>
      </c>
      <c r="H29" s="86" t="s">
        <v>223</v>
      </c>
      <c r="I29" s="86" t="s">
        <v>223</v>
      </c>
      <c r="J29" s="82">
        <v>0.15251998999999999</v>
      </c>
      <c r="K29" s="82">
        <v>1.5252E-2</v>
      </c>
      <c r="L29" s="82">
        <v>1001.2572</v>
      </c>
      <c r="M29" s="82" t="s">
        <v>205</v>
      </c>
    </row>
    <row r="30" spans="1:13">
      <c r="A30" s="83" t="str">
        <f t="shared" si="0"/>
        <v>TLFD</v>
      </c>
      <c r="B30" s="83" t="s">
        <v>157</v>
      </c>
      <c r="C30" s="83" t="s">
        <v>170</v>
      </c>
      <c r="D30" s="82" t="s">
        <v>202</v>
      </c>
      <c r="E30" s="82" t="s">
        <v>207</v>
      </c>
      <c r="F30" s="82" t="s">
        <v>6</v>
      </c>
      <c r="G30" s="82" t="s">
        <v>208</v>
      </c>
      <c r="H30" s="86" t="s">
        <v>223</v>
      </c>
      <c r="I30" s="86" t="s">
        <v>223</v>
      </c>
      <c r="J30" s="82">
        <v>0.15251998999999999</v>
      </c>
      <c r="K30" s="82">
        <v>1.5252E-2</v>
      </c>
      <c r="L30" s="82">
        <v>1001.2572</v>
      </c>
      <c r="M30" s="82" t="s">
        <v>206</v>
      </c>
    </row>
    <row r="31" spans="1:13">
      <c r="A31" s="83" t="str">
        <f t="shared" si="0"/>
        <v>TLFSDD</v>
      </c>
      <c r="B31" s="83" t="s">
        <v>157</v>
      </c>
      <c r="C31" s="83" t="s">
        <v>172</v>
      </c>
      <c r="D31" s="82" t="s">
        <v>202</v>
      </c>
      <c r="E31" s="82" t="s">
        <v>209</v>
      </c>
      <c r="F31" s="82" t="s">
        <v>6</v>
      </c>
      <c r="G31" s="82" t="s">
        <v>210</v>
      </c>
      <c r="H31" s="86" t="s">
        <v>223</v>
      </c>
      <c r="I31" s="86" t="s">
        <v>223</v>
      </c>
      <c r="J31" s="82">
        <v>0.14874754000000001</v>
      </c>
      <c r="K31" s="82">
        <v>1.4874750000000001E-2</v>
      </c>
      <c r="L31" s="82">
        <v>1000.7587</v>
      </c>
      <c r="M31" s="82" t="s">
        <v>205</v>
      </c>
    </row>
    <row r="32" spans="1:13">
      <c r="A32" s="83" t="str">
        <f t="shared" si="0"/>
        <v>TLFSDD</v>
      </c>
      <c r="B32" s="83" t="s">
        <v>157</v>
      </c>
      <c r="C32" s="83" t="s">
        <v>172</v>
      </c>
      <c r="D32" s="82" t="s">
        <v>202</v>
      </c>
      <c r="E32" s="82" t="s">
        <v>209</v>
      </c>
      <c r="F32" s="82" t="s">
        <v>6</v>
      </c>
      <c r="G32" s="82" t="s">
        <v>210</v>
      </c>
      <c r="H32" s="86" t="s">
        <v>223</v>
      </c>
      <c r="I32" s="86" t="s">
        <v>223</v>
      </c>
      <c r="J32" s="82">
        <v>0.14874754000000001</v>
      </c>
      <c r="K32" s="82">
        <v>1.4874750000000001E-2</v>
      </c>
      <c r="L32" s="82">
        <v>1000.7587</v>
      </c>
      <c r="M32" s="82" t="s">
        <v>206</v>
      </c>
    </row>
    <row r="33" spans="1:13">
      <c r="A33" s="83" t="str">
        <f t="shared" si="0"/>
        <v>TLFZDD</v>
      </c>
      <c r="B33" s="83" t="s">
        <v>157</v>
      </c>
      <c r="C33" s="83" t="s">
        <v>177</v>
      </c>
      <c r="D33" s="82" t="s">
        <v>202</v>
      </c>
      <c r="E33" s="82" t="s">
        <v>203</v>
      </c>
      <c r="F33" s="82" t="s">
        <v>6</v>
      </c>
      <c r="G33" s="82" t="s">
        <v>204</v>
      </c>
      <c r="H33" s="86" t="s">
        <v>224</v>
      </c>
      <c r="I33" s="86" t="s">
        <v>224</v>
      </c>
      <c r="J33" s="82">
        <v>6.9617310000000002E-2</v>
      </c>
      <c r="K33" s="82">
        <v>6.9617300000000002E-3</v>
      </c>
      <c r="L33" s="82">
        <v>1000.7659</v>
      </c>
      <c r="M33" s="82" t="s">
        <v>205</v>
      </c>
    </row>
    <row r="34" spans="1:13">
      <c r="A34" s="83" t="str">
        <f t="shared" si="0"/>
        <v>TLFZDD</v>
      </c>
      <c r="B34" s="83" t="s">
        <v>157</v>
      </c>
      <c r="C34" s="83" t="s">
        <v>177</v>
      </c>
      <c r="D34" s="82" t="s">
        <v>202</v>
      </c>
      <c r="E34" s="82" t="s">
        <v>203</v>
      </c>
      <c r="F34" s="82" t="s">
        <v>6</v>
      </c>
      <c r="G34" s="82" t="s">
        <v>204</v>
      </c>
      <c r="H34" s="86" t="s">
        <v>224</v>
      </c>
      <c r="I34" s="86" t="s">
        <v>224</v>
      </c>
      <c r="J34" s="82">
        <v>6.9617310000000002E-2</v>
      </c>
      <c r="K34" s="82">
        <v>6.9617300000000002E-3</v>
      </c>
      <c r="L34" s="82">
        <v>1000.7659</v>
      </c>
      <c r="M34" s="82" t="s">
        <v>206</v>
      </c>
    </row>
    <row r="35" spans="1:13">
      <c r="A35" s="83" t="str">
        <f t="shared" si="0"/>
        <v>TLFD</v>
      </c>
      <c r="B35" s="83" t="s">
        <v>157</v>
      </c>
      <c r="C35" s="83" t="s">
        <v>170</v>
      </c>
      <c r="D35" s="82" t="s">
        <v>202</v>
      </c>
      <c r="E35" s="82" t="s">
        <v>207</v>
      </c>
      <c r="F35" s="82" t="s">
        <v>6</v>
      </c>
      <c r="G35" s="82" t="s">
        <v>208</v>
      </c>
      <c r="H35" s="86" t="s">
        <v>224</v>
      </c>
      <c r="I35" s="86" t="s">
        <v>224</v>
      </c>
      <c r="J35" s="82">
        <v>0.15316368999999999</v>
      </c>
      <c r="K35" s="82">
        <v>1.5316369999999999E-2</v>
      </c>
      <c r="L35" s="82">
        <v>1001.2572</v>
      </c>
      <c r="M35" s="82" t="s">
        <v>205</v>
      </c>
    </row>
    <row r="36" spans="1:13">
      <c r="A36" s="83" t="str">
        <f t="shared" si="0"/>
        <v>TLFD</v>
      </c>
      <c r="B36" s="83" t="s">
        <v>157</v>
      </c>
      <c r="C36" s="83" t="s">
        <v>170</v>
      </c>
      <c r="D36" s="82" t="s">
        <v>202</v>
      </c>
      <c r="E36" s="82" t="s">
        <v>207</v>
      </c>
      <c r="F36" s="82" t="s">
        <v>6</v>
      </c>
      <c r="G36" s="82" t="s">
        <v>208</v>
      </c>
      <c r="H36" s="86" t="s">
        <v>224</v>
      </c>
      <c r="I36" s="86" t="s">
        <v>224</v>
      </c>
      <c r="J36" s="82">
        <v>0.15316368999999999</v>
      </c>
      <c r="K36" s="82">
        <v>1.5316369999999999E-2</v>
      </c>
      <c r="L36" s="82">
        <v>1001.2572</v>
      </c>
      <c r="M36" s="82" t="s">
        <v>206</v>
      </c>
    </row>
    <row r="37" spans="1:13">
      <c r="A37" s="83" t="str">
        <f t="shared" si="0"/>
        <v>TLFSDD</v>
      </c>
      <c r="B37" s="83" t="s">
        <v>157</v>
      </c>
      <c r="C37" s="83" t="s">
        <v>172</v>
      </c>
      <c r="D37" s="82" t="s">
        <v>202</v>
      </c>
      <c r="E37" s="82" t="s">
        <v>209</v>
      </c>
      <c r="F37" s="82" t="s">
        <v>6</v>
      </c>
      <c r="G37" s="82" t="s">
        <v>210</v>
      </c>
      <c r="H37" s="86" t="s">
        <v>224</v>
      </c>
      <c r="I37" s="86" t="s">
        <v>224</v>
      </c>
      <c r="J37" s="82">
        <v>0.14925569</v>
      </c>
      <c r="K37" s="82">
        <v>1.4925570000000001E-2</v>
      </c>
      <c r="L37" s="82">
        <v>1000.7587</v>
      </c>
      <c r="M37" s="82" t="s">
        <v>205</v>
      </c>
    </row>
    <row r="38" spans="1:13">
      <c r="A38" s="83" t="str">
        <f t="shared" si="0"/>
        <v>TLFSDD</v>
      </c>
      <c r="B38" s="83" t="s">
        <v>157</v>
      </c>
      <c r="C38" s="83" t="s">
        <v>172</v>
      </c>
      <c r="D38" s="82" t="s">
        <v>202</v>
      </c>
      <c r="E38" s="82" t="s">
        <v>209</v>
      </c>
      <c r="F38" s="82" t="s">
        <v>6</v>
      </c>
      <c r="G38" s="82" t="s">
        <v>210</v>
      </c>
      <c r="H38" s="86" t="s">
        <v>224</v>
      </c>
      <c r="I38" s="86" t="s">
        <v>224</v>
      </c>
      <c r="J38" s="82">
        <v>0.14925569</v>
      </c>
      <c r="K38" s="82">
        <v>1.4925570000000001E-2</v>
      </c>
      <c r="L38" s="82">
        <v>1000.7587</v>
      </c>
      <c r="M38" s="82" t="s">
        <v>206</v>
      </c>
    </row>
    <row r="39" spans="1:13">
      <c r="A39" s="83" t="str">
        <f t="shared" si="0"/>
        <v>TLFZDD</v>
      </c>
      <c r="B39" s="83" t="s">
        <v>157</v>
      </c>
      <c r="C39" s="83" t="s">
        <v>177</v>
      </c>
      <c r="D39" s="82" t="s">
        <v>202</v>
      </c>
      <c r="E39" s="82" t="s">
        <v>203</v>
      </c>
      <c r="F39" s="82" t="s">
        <v>6</v>
      </c>
      <c r="G39" s="82" t="s">
        <v>204</v>
      </c>
      <c r="H39" s="86" t="s">
        <v>225</v>
      </c>
      <c r="I39" s="86" t="s">
        <v>225</v>
      </c>
      <c r="J39" s="82">
        <v>7.0008470000000003E-2</v>
      </c>
      <c r="K39" s="82">
        <v>7.0008500000000003E-3</v>
      </c>
      <c r="L39" s="82">
        <v>1000.7659</v>
      </c>
      <c r="M39" s="82" t="s">
        <v>205</v>
      </c>
    </row>
    <row r="40" spans="1:13">
      <c r="A40" s="83" t="str">
        <f t="shared" si="0"/>
        <v>TLFZDD</v>
      </c>
      <c r="B40" s="83" t="s">
        <v>157</v>
      </c>
      <c r="C40" s="83" t="s">
        <v>177</v>
      </c>
      <c r="D40" s="82" t="s">
        <v>202</v>
      </c>
      <c r="E40" s="82" t="s">
        <v>203</v>
      </c>
      <c r="F40" s="82" t="s">
        <v>6</v>
      </c>
      <c r="G40" s="82" t="s">
        <v>204</v>
      </c>
      <c r="H40" s="86" t="s">
        <v>225</v>
      </c>
      <c r="I40" s="86" t="s">
        <v>225</v>
      </c>
      <c r="J40" s="82">
        <v>7.0008470000000003E-2</v>
      </c>
      <c r="K40" s="82">
        <v>7.0008500000000003E-3</v>
      </c>
      <c r="L40" s="82">
        <v>1000.7659</v>
      </c>
      <c r="M40" s="82" t="s">
        <v>206</v>
      </c>
    </row>
    <row r="41" spans="1:13">
      <c r="A41" s="83" t="str">
        <f t="shared" si="0"/>
        <v>TLFD</v>
      </c>
      <c r="B41" s="83" t="s">
        <v>157</v>
      </c>
      <c r="C41" s="83" t="s">
        <v>170</v>
      </c>
      <c r="D41" s="82" t="s">
        <v>202</v>
      </c>
      <c r="E41" s="82" t="s">
        <v>207</v>
      </c>
      <c r="F41" s="82" t="s">
        <v>6</v>
      </c>
      <c r="G41" s="82" t="s">
        <v>208</v>
      </c>
      <c r="H41" s="86" t="s">
        <v>225</v>
      </c>
      <c r="I41" s="86" t="s">
        <v>225</v>
      </c>
      <c r="J41" s="82">
        <v>0.15348555</v>
      </c>
      <c r="K41" s="82">
        <v>1.5348560000000001E-2</v>
      </c>
      <c r="L41" s="82">
        <v>1001.2572</v>
      </c>
      <c r="M41" s="82" t="s">
        <v>205</v>
      </c>
    </row>
    <row r="42" spans="1:13">
      <c r="A42" s="83" t="str">
        <f t="shared" si="0"/>
        <v>TLFD</v>
      </c>
      <c r="B42" s="83" t="s">
        <v>157</v>
      </c>
      <c r="C42" s="83" t="s">
        <v>170</v>
      </c>
      <c r="D42" s="82" t="s">
        <v>202</v>
      </c>
      <c r="E42" s="82" t="s">
        <v>207</v>
      </c>
      <c r="F42" s="82" t="s">
        <v>6</v>
      </c>
      <c r="G42" s="82" t="s">
        <v>208</v>
      </c>
      <c r="H42" s="86" t="s">
        <v>225</v>
      </c>
      <c r="I42" s="86" t="s">
        <v>225</v>
      </c>
      <c r="J42" s="82">
        <v>0.15348555</v>
      </c>
      <c r="K42" s="82">
        <v>1.5348560000000001E-2</v>
      </c>
      <c r="L42" s="82">
        <v>1001.2572</v>
      </c>
      <c r="M42" s="82" t="s">
        <v>206</v>
      </c>
    </row>
    <row r="43" spans="1:13">
      <c r="A43" s="83" t="str">
        <f t="shared" si="0"/>
        <v>TLFSDD</v>
      </c>
      <c r="B43" s="83" t="s">
        <v>157</v>
      </c>
      <c r="C43" s="83" t="s">
        <v>172</v>
      </c>
      <c r="D43" s="82" t="s">
        <v>202</v>
      </c>
      <c r="E43" s="82" t="s">
        <v>209</v>
      </c>
      <c r="F43" s="82" t="s">
        <v>6</v>
      </c>
      <c r="G43" s="82" t="s">
        <v>210</v>
      </c>
      <c r="H43" s="86" t="s">
        <v>225</v>
      </c>
      <c r="I43" s="86" t="s">
        <v>225</v>
      </c>
      <c r="J43" s="82">
        <v>0.14944347999999999</v>
      </c>
      <c r="K43" s="82">
        <v>1.494435E-2</v>
      </c>
      <c r="L43" s="82">
        <v>1000.7587</v>
      </c>
      <c r="M43" s="82" t="s">
        <v>205</v>
      </c>
    </row>
    <row r="44" spans="1:13">
      <c r="A44" s="83" t="str">
        <f t="shared" si="0"/>
        <v>TLFSDD</v>
      </c>
      <c r="B44" s="83" t="s">
        <v>157</v>
      </c>
      <c r="C44" s="83" t="s">
        <v>172</v>
      </c>
      <c r="D44" s="82" t="s">
        <v>202</v>
      </c>
      <c r="E44" s="82" t="s">
        <v>209</v>
      </c>
      <c r="F44" s="82" t="s">
        <v>6</v>
      </c>
      <c r="G44" s="82" t="s">
        <v>210</v>
      </c>
      <c r="H44" s="86" t="s">
        <v>225</v>
      </c>
      <c r="I44" s="86" t="s">
        <v>225</v>
      </c>
      <c r="J44" s="82">
        <v>0.14944347999999999</v>
      </c>
      <c r="K44" s="82">
        <v>1.494435E-2</v>
      </c>
      <c r="L44" s="82">
        <v>1000.7587</v>
      </c>
      <c r="M44" s="82" t="s">
        <v>206</v>
      </c>
    </row>
    <row r="45" spans="1:13">
      <c r="A45" s="83" t="str">
        <f t="shared" si="0"/>
        <v>TLFZDD</v>
      </c>
      <c r="B45" s="83" t="s">
        <v>157</v>
      </c>
      <c r="C45" s="83" t="s">
        <v>177</v>
      </c>
      <c r="D45" s="82" t="s">
        <v>202</v>
      </c>
      <c r="E45" s="82" t="s">
        <v>203</v>
      </c>
      <c r="F45" s="82" t="s">
        <v>6</v>
      </c>
      <c r="G45" s="82" t="s">
        <v>204</v>
      </c>
      <c r="H45" s="86" t="s">
        <v>226</v>
      </c>
      <c r="I45" s="86" t="s">
        <v>226</v>
      </c>
      <c r="J45" s="82">
        <v>7.1964269999999997E-2</v>
      </c>
      <c r="K45" s="82">
        <v>7.1964300000000002E-3</v>
      </c>
      <c r="L45" s="82">
        <v>1000.7659</v>
      </c>
      <c r="M45" s="82" t="s">
        <v>205</v>
      </c>
    </row>
    <row r="46" spans="1:13">
      <c r="A46" s="83" t="str">
        <f t="shared" si="0"/>
        <v>TLFZDD</v>
      </c>
      <c r="B46" s="83" t="s">
        <v>157</v>
      </c>
      <c r="C46" s="83" t="s">
        <v>177</v>
      </c>
      <c r="D46" s="82" t="s">
        <v>202</v>
      </c>
      <c r="E46" s="82" t="s">
        <v>203</v>
      </c>
      <c r="F46" s="82" t="s">
        <v>6</v>
      </c>
      <c r="G46" s="82" t="s">
        <v>204</v>
      </c>
      <c r="H46" s="86" t="s">
        <v>226</v>
      </c>
      <c r="I46" s="86" t="s">
        <v>226</v>
      </c>
      <c r="J46" s="82">
        <v>7.1964269999999997E-2</v>
      </c>
      <c r="K46" s="82">
        <v>7.1964300000000002E-3</v>
      </c>
      <c r="L46" s="82">
        <v>1000.7659</v>
      </c>
      <c r="M46" s="82" t="s">
        <v>206</v>
      </c>
    </row>
    <row r="47" spans="1:13">
      <c r="A47" s="83" t="str">
        <f t="shared" si="0"/>
        <v>TLFD</v>
      </c>
      <c r="B47" s="83" t="s">
        <v>157</v>
      </c>
      <c r="C47" s="83" t="s">
        <v>170</v>
      </c>
      <c r="D47" s="82" t="s">
        <v>202</v>
      </c>
      <c r="E47" s="82" t="s">
        <v>207</v>
      </c>
      <c r="F47" s="82" t="s">
        <v>6</v>
      </c>
      <c r="G47" s="82" t="s">
        <v>208</v>
      </c>
      <c r="H47" s="86" t="s">
        <v>226</v>
      </c>
      <c r="I47" s="86" t="s">
        <v>226</v>
      </c>
      <c r="J47" s="82">
        <v>0.15509481999999999</v>
      </c>
      <c r="K47" s="82">
        <v>1.5509480000000001E-2</v>
      </c>
      <c r="L47" s="82">
        <v>1001.2572</v>
      </c>
      <c r="M47" s="82" t="s">
        <v>205</v>
      </c>
    </row>
    <row r="48" spans="1:13">
      <c r="A48" s="83" t="str">
        <f t="shared" si="0"/>
        <v>TLFD</v>
      </c>
      <c r="B48" s="83" t="s">
        <v>157</v>
      </c>
      <c r="C48" s="83" t="s">
        <v>170</v>
      </c>
      <c r="D48" s="82" t="s">
        <v>202</v>
      </c>
      <c r="E48" s="82" t="s">
        <v>207</v>
      </c>
      <c r="F48" s="82" t="s">
        <v>6</v>
      </c>
      <c r="G48" s="82" t="s">
        <v>208</v>
      </c>
      <c r="H48" s="86" t="s">
        <v>226</v>
      </c>
      <c r="I48" s="86" t="s">
        <v>226</v>
      </c>
      <c r="J48" s="82">
        <v>0.15509481999999999</v>
      </c>
      <c r="K48" s="82">
        <v>1.5509480000000001E-2</v>
      </c>
      <c r="L48" s="82">
        <v>1001.2572</v>
      </c>
      <c r="M48" s="82" t="s">
        <v>206</v>
      </c>
    </row>
    <row r="49" spans="1:13">
      <c r="A49" s="83" t="str">
        <f t="shared" si="0"/>
        <v>TLFSDD</v>
      </c>
      <c r="B49" s="83" t="s">
        <v>157</v>
      </c>
      <c r="C49" s="83" t="s">
        <v>172</v>
      </c>
      <c r="D49" s="82" t="s">
        <v>202</v>
      </c>
      <c r="E49" s="82" t="s">
        <v>209</v>
      </c>
      <c r="F49" s="82" t="s">
        <v>6</v>
      </c>
      <c r="G49" s="82" t="s">
        <v>210</v>
      </c>
      <c r="H49" s="86" t="s">
        <v>226</v>
      </c>
      <c r="I49" s="86" t="s">
        <v>226</v>
      </c>
      <c r="J49" s="82">
        <v>0.15133051</v>
      </c>
      <c r="K49" s="82">
        <v>1.513305E-2</v>
      </c>
      <c r="L49" s="82">
        <v>1000.7587</v>
      </c>
      <c r="M49" s="82" t="s">
        <v>205</v>
      </c>
    </row>
    <row r="50" spans="1:13">
      <c r="A50" s="83" t="str">
        <f t="shared" si="0"/>
        <v>TLFSDD</v>
      </c>
      <c r="B50" s="83" t="s">
        <v>157</v>
      </c>
      <c r="C50" s="83" t="s">
        <v>172</v>
      </c>
      <c r="D50" s="82" t="s">
        <v>202</v>
      </c>
      <c r="E50" s="82" t="s">
        <v>209</v>
      </c>
      <c r="F50" s="82" t="s">
        <v>6</v>
      </c>
      <c r="G50" s="82" t="s">
        <v>210</v>
      </c>
      <c r="H50" s="86" t="s">
        <v>226</v>
      </c>
      <c r="I50" s="86" t="s">
        <v>226</v>
      </c>
      <c r="J50" s="82">
        <v>0.15133051</v>
      </c>
      <c r="K50" s="82">
        <v>1.513305E-2</v>
      </c>
      <c r="L50" s="82">
        <v>1000.7587</v>
      </c>
      <c r="M50" s="82" t="s">
        <v>206</v>
      </c>
    </row>
    <row r="51" spans="1:13">
      <c r="A51" s="83" t="str">
        <f t="shared" si="0"/>
        <v>TLFSIW</v>
      </c>
      <c r="B51" s="83" t="s">
        <v>157</v>
      </c>
      <c r="C51" s="83" t="s">
        <v>173</v>
      </c>
      <c r="D51" s="82" t="s">
        <v>202</v>
      </c>
      <c r="E51" s="82" t="s">
        <v>211</v>
      </c>
      <c r="F51" s="82" t="s">
        <v>6</v>
      </c>
      <c r="G51" s="82" t="s">
        <v>212</v>
      </c>
      <c r="H51" s="86" t="s">
        <v>226</v>
      </c>
      <c r="I51" s="86" t="s">
        <v>226</v>
      </c>
      <c r="J51" s="82">
        <v>0.59885619000000001</v>
      </c>
      <c r="K51" s="82">
        <v>5.9885620000000001E-2</v>
      </c>
      <c r="L51" s="82">
        <v>1000.4544</v>
      </c>
      <c r="M51" s="82" t="s">
        <v>205</v>
      </c>
    </row>
    <row r="52" spans="1:13">
      <c r="A52" s="83" t="str">
        <f t="shared" si="0"/>
        <v>TLFSIW</v>
      </c>
      <c r="B52" s="83" t="s">
        <v>157</v>
      </c>
      <c r="C52" s="83" t="s">
        <v>173</v>
      </c>
      <c r="D52" s="82" t="s">
        <v>202</v>
      </c>
      <c r="E52" s="82" t="s">
        <v>211</v>
      </c>
      <c r="F52" s="82" t="s">
        <v>6</v>
      </c>
      <c r="G52" s="82" t="s">
        <v>212</v>
      </c>
      <c r="H52" s="86" t="s">
        <v>226</v>
      </c>
      <c r="I52" s="86" t="s">
        <v>226</v>
      </c>
      <c r="J52" s="82">
        <v>0.59885619000000001</v>
      </c>
      <c r="K52" s="82">
        <v>5.9885620000000001E-2</v>
      </c>
      <c r="L52" s="82">
        <v>1000.4544</v>
      </c>
      <c r="M52" s="82" t="s">
        <v>206</v>
      </c>
    </row>
    <row r="53" spans="1:13">
      <c r="A53" s="83" t="str">
        <f t="shared" si="0"/>
        <v>TLFZDD</v>
      </c>
      <c r="B53" s="83" t="s">
        <v>157</v>
      </c>
      <c r="C53" s="83" t="s">
        <v>177</v>
      </c>
      <c r="D53" s="82" t="s">
        <v>202</v>
      </c>
      <c r="E53" s="82" t="s">
        <v>203</v>
      </c>
      <c r="F53" s="82" t="s">
        <v>6</v>
      </c>
      <c r="G53" s="82" t="s">
        <v>204</v>
      </c>
      <c r="H53" s="86" t="s">
        <v>227</v>
      </c>
      <c r="I53" s="86" t="s">
        <v>227</v>
      </c>
      <c r="J53" s="82">
        <v>0.14393766999999999</v>
      </c>
      <c r="K53" s="82">
        <v>1.439377E-2</v>
      </c>
      <c r="L53" s="82">
        <v>1000.7659</v>
      </c>
      <c r="M53" s="82" t="s">
        <v>205</v>
      </c>
    </row>
    <row r="54" spans="1:13">
      <c r="A54" s="83" t="str">
        <f t="shared" si="0"/>
        <v>TLFZDD</v>
      </c>
      <c r="B54" s="83" t="s">
        <v>157</v>
      </c>
      <c r="C54" s="83" t="s">
        <v>177</v>
      </c>
      <c r="D54" s="82" t="s">
        <v>202</v>
      </c>
      <c r="E54" s="82" t="s">
        <v>203</v>
      </c>
      <c r="F54" s="82" t="s">
        <v>6</v>
      </c>
      <c r="G54" s="82" t="s">
        <v>204</v>
      </c>
      <c r="H54" s="86" t="s">
        <v>227</v>
      </c>
      <c r="I54" s="86" t="s">
        <v>227</v>
      </c>
      <c r="J54" s="82">
        <v>0.14393766999999999</v>
      </c>
      <c r="K54" s="82">
        <v>1.439377E-2</v>
      </c>
      <c r="L54" s="82">
        <v>1000.7659</v>
      </c>
      <c r="M54" s="82" t="s">
        <v>206</v>
      </c>
    </row>
    <row r="55" spans="1:13">
      <c r="A55" s="83" t="str">
        <f t="shared" si="0"/>
        <v>TLFD</v>
      </c>
      <c r="B55" s="83" t="s">
        <v>157</v>
      </c>
      <c r="C55" s="83" t="s">
        <v>170</v>
      </c>
      <c r="D55" s="82" t="s">
        <v>202</v>
      </c>
      <c r="E55" s="82" t="s">
        <v>207</v>
      </c>
      <c r="F55" s="82" t="s">
        <v>6</v>
      </c>
      <c r="G55" s="82" t="s">
        <v>208</v>
      </c>
      <c r="H55" s="86" t="s">
        <v>227</v>
      </c>
      <c r="I55" s="86" t="s">
        <v>227</v>
      </c>
      <c r="J55" s="82">
        <v>0.31022839000000002</v>
      </c>
      <c r="K55" s="82">
        <v>3.1022839999999999E-2</v>
      </c>
      <c r="L55" s="82">
        <v>1001.2572</v>
      </c>
      <c r="M55" s="82" t="s">
        <v>205</v>
      </c>
    </row>
    <row r="56" spans="1:13">
      <c r="A56" s="83" t="str">
        <f t="shared" si="0"/>
        <v>TLFD</v>
      </c>
      <c r="B56" s="83" t="s">
        <v>157</v>
      </c>
      <c r="C56" s="83" t="s">
        <v>170</v>
      </c>
      <c r="D56" s="82" t="s">
        <v>202</v>
      </c>
      <c r="E56" s="82" t="s">
        <v>207</v>
      </c>
      <c r="F56" s="82" t="s">
        <v>6</v>
      </c>
      <c r="G56" s="82" t="s">
        <v>208</v>
      </c>
      <c r="H56" s="86" t="s">
        <v>227</v>
      </c>
      <c r="I56" s="86" t="s">
        <v>227</v>
      </c>
      <c r="J56" s="82">
        <v>0.31022839000000002</v>
      </c>
      <c r="K56" s="82">
        <v>3.1022839999999999E-2</v>
      </c>
      <c r="L56" s="82">
        <v>1001.2572</v>
      </c>
      <c r="M56" s="82" t="s">
        <v>206</v>
      </c>
    </row>
    <row r="57" spans="1:13">
      <c r="A57" s="83" t="str">
        <f t="shared" si="0"/>
        <v>TLFSDD</v>
      </c>
      <c r="B57" s="83" t="s">
        <v>157</v>
      </c>
      <c r="C57" s="83" t="s">
        <v>172</v>
      </c>
      <c r="D57" s="82" t="s">
        <v>202</v>
      </c>
      <c r="E57" s="82" t="s">
        <v>209</v>
      </c>
      <c r="F57" s="82" t="s">
        <v>6</v>
      </c>
      <c r="G57" s="82" t="s">
        <v>210</v>
      </c>
      <c r="H57" s="86" t="s">
        <v>227</v>
      </c>
      <c r="I57" s="86" t="s">
        <v>227</v>
      </c>
      <c r="J57" s="82">
        <v>0.30286396999999998</v>
      </c>
      <c r="K57" s="82">
        <v>3.0286400000000002E-2</v>
      </c>
      <c r="L57" s="82">
        <v>1000.7587</v>
      </c>
      <c r="M57" s="82" t="s">
        <v>205</v>
      </c>
    </row>
    <row r="58" spans="1:13">
      <c r="A58" s="83" t="str">
        <f t="shared" si="0"/>
        <v>TLFSDD</v>
      </c>
      <c r="B58" s="83" t="s">
        <v>157</v>
      </c>
      <c r="C58" s="83" t="s">
        <v>172</v>
      </c>
      <c r="D58" s="82" t="s">
        <v>202</v>
      </c>
      <c r="E58" s="82" t="s">
        <v>209</v>
      </c>
      <c r="F58" s="82" t="s">
        <v>6</v>
      </c>
      <c r="G58" s="82" t="s">
        <v>210</v>
      </c>
      <c r="H58" s="86" t="s">
        <v>227</v>
      </c>
      <c r="I58" s="86" t="s">
        <v>227</v>
      </c>
      <c r="J58" s="82">
        <v>0.30286396999999998</v>
      </c>
      <c r="K58" s="82">
        <v>3.0286400000000002E-2</v>
      </c>
      <c r="L58" s="82">
        <v>1000.7587</v>
      </c>
      <c r="M58" s="82" t="s">
        <v>206</v>
      </c>
    </row>
    <row r="59" spans="1:13">
      <c r="A59" s="83" t="str">
        <f t="shared" si="0"/>
        <v>TLFZDD</v>
      </c>
      <c r="B59" s="83" t="s">
        <v>157</v>
      </c>
      <c r="C59" s="83" t="s">
        <v>177</v>
      </c>
      <c r="D59" s="82" t="s">
        <v>202</v>
      </c>
      <c r="E59" s="82" t="s">
        <v>203</v>
      </c>
      <c r="F59" s="82" t="s">
        <v>6</v>
      </c>
      <c r="G59" s="82" t="s">
        <v>204</v>
      </c>
      <c r="H59" s="86" t="s">
        <v>228</v>
      </c>
      <c r="I59" s="86" t="s">
        <v>228</v>
      </c>
      <c r="J59" s="82">
        <v>6.7954819999999999E-2</v>
      </c>
      <c r="K59" s="82">
        <v>6.7954799999999996E-3</v>
      </c>
      <c r="L59" s="82">
        <v>1000.7662</v>
      </c>
      <c r="M59" s="82" t="s">
        <v>205</v>
      </c>
    </row>
    <row r="60" spans="1:13">
      <c r="A60" s="83" t="str">
        <f t="shared" si="0"/>
        <v>TLFZDD</v>
      </c>
      <c r="B60" s="83" t="s">
        <v>157</v>
      </c>
      <c r="C60" s="83" t="s">
        <v>177</v>
      </c>
      <c r="D60" s="82" t="s">
        <v>202</v>
      </c>
      <c r="E60" s="82" t="s">
        <v>203</v>
      </c>
      <c r="F60" s="82" t="s">
        <v>6</v>
      </c>
      <c r="G60" s="82" t="s">
        <v>204</v>
      </c>
      <c r="H60" s="86" t="s">
        <v>228</v>
      </c>
      <c r="I60" s="86" t="s">
        <v>228</v>
      </c>
      <c r="J60" s="82">
        <v>6.7954819999999999E-2</v>
      </c>
      <c r="K60" s="82">
        <v>6.7954799999999996E-3</v>
      </c>
      <c r="L60" s="82">
        <v>1000.7662</v>
      </c>
      <c r="M60" s="82" t="s">
        <v>206</v>
      </c>
    </row>
    <row r="61" spans="1:13">
      <c r="A61" s="83" t="str">
        <f t="shared" si="0"/>
        <v>TLFD</v>
      </c>
      <c r="B61" s="83" t="s">
        <v>157</v>
      </c>
      <c r="C61" s="83" t="s">
        <v>170</v>
      </c>
      <c r="D61" s="82" t="s">
        <v>202</v>
      </c>
      <c r="E61" s="82" t="s">
        <v>207</v>
      </c>
      <c r="F61" s="82" t="s">
        <v>6</v>
      </c>
      <c r="G61" s="82" t="s">
        <v>208</v>
      </c>
      <c r="H61" s="86" t="s">
        <v>228</v>
      </c>
      <c r="I61" s="86" t="s">
        <v>228</v>
      </c>
      <c r="J61" s="82">
        <v>0.15123257000000001</v>
      </c>
      <c r="K61" s="82">
        <v>1.5123259999999999E-2</v>
      </c>
      <c r="L61" s="82">
        <v>1001.2572</v>
      </c>
      <c r="M61" s="82" t="s">
        <v>205</v>
      </c>
    </row>
    <row r="62" spans="1:13">
      <c r="A62" s="83" t="str">
        <f t="shared" si="0"/>
        <v>TLFD</v>
      </c>
      <c r="B62" s="83" t="s">
        <v>157</v>
      </c>
      <c r="C62" s="83" t="s">
        <v>170</v>
      </c>
      <c r="D62" s="82" t="s">
        <v>202</v>
      </c>
      <c r="E62" s="82" t="s">
        <v>207</v>
      </c>
      <c r="F62" s="82" t="s">
        <v>6</v>
      </c>
      <c r="G62" s="82" t="s">
        <v>208</v>
      </c>
      <c r="H62" s="86" t="s">
        <v>228</v>
      </c>
      <c r="I62" s="86" t="s">
        <v>228</v>
      </c>
      <c r="J62" s="82">
        <v>0.15123257000000001</v>
      </c>
      <c r="K62" s="82">
        <v>1.5123259999999999E-2</v>
      </c>
      <c r="L62" s="82">
        <v>1001.2572</v>
      </c>
      <c r="M62" s="82" t="s">
        <v>206</v>
      </c>
    </row>
    <row r="63" spans="1:13">
      <c r="A63" s="83" t="str">
        <f t="shared" si="0"/>
        <v>TLFSDD</v>
      </c>
      <c r="B63" s="83" t="s">
        <v>157</v>
      </c>
      <c r="C63" s="83" t="s">
        <v>172</v>
      </c>
      <c r="D63" s="82" t="s">
        <v>202</v>
      </c>
      <c r="E63" s="82" t="s">
        <v>209</v>
      </c>
      <c r="F63" s="82" t="s">
        <v>6</v>
      </c>
      <c r="G63" s="82" t="s">
        <v>210</v>
      </c>
      <c r="H63" s="86" t="s">
        <v>228</v>
      </c>
      <c r="I63" s="86" t="s">
        <v>228</v>
      </c>
      <c r="J63" s="82">
        <v>0.14750642999999999</v>
      </c>
      <c r="K63" s="82">
        <v>1.4750640000000001E-2</v>
      </c>
      <c r="L63" s="82">
        <v>1000.7587</v>
      </c>
      <c r="M63" s="82" t="s">
        <v>205</v>
      </c>
    </row>
    <row r="64" spans="1:13">
      <c r="A64" s="83" t="str">
        <f t="shared" si="0"/>
        <v>TLFSDD</v>
      </c>
      <c r="B64" s="83" t="s">
        <v>157</v>
      </c>
      <c r="C64" s="83" t="s">
        <v>172</v>
      </c>
      <c r="D64" s="82" t="s">
        <v>202</v>
      </c>
      <c r="E64" s="82" t="s">
        <v>209</v>
      </c>
      <c r="F64" s="82" t="s">
        <v>6</v>
      </c>
      <c r="G64" s="82" t="s">
        <v>210</v>
      </c>
      <c r="H64" s="86" t="s">
        <v>228</v>
      </c>
      <c r="I64" s="86" t="s">
        <v>228</v>
      </c>
      <c r="J64" s="82">
        <v>0.14750642999999999</v>
      </c>
      <c r="K64" s="82">
        <v>1.4750640000000001E-2</v>
      </c>
      <c r="L64" s="82">
        <v>1000.7587</v>
      </c>
      <c r="M64" s="82" t="s">
        <v>206</v>
      </c>
    </row>
    <row r="65" spans="1:13">
      <c r="A65" s="83" t="str">
        <f t="shared" si="0"/>
        <v>TLFZDD</v>
      </c>
      <c r="B65" s="83" t="s">
        <v>157</v>
      </c>
      <c r="C65" s="83" t="s">
        <v>177</v>
      </c>
      <c r="D65" s="82" t="s">
        <v>202</v>
      </c>
      <c r="E65" s="82" t="s">
        <v>203</v>
      </c>
      <c r="F65" s="82" t="s">
        <v>6</v>
      </c>
      <c r="G65" s="82" t="s">
        <v>204</v>
      </c>
      <c r="H65" s="86" t="s">
        <v>229</v>
      </c>
      <c r="I65" s="86" t="s">
        <v>229</v>
      </c>
      <c r="J65" s="82">
        <v>6.8828159999999999E-2</v>
      </c>
      <c r="K65" s="82">
        <v>6.8828200000000004E-3</v>
      </c>
      <c r="L65" s="82">
        <v>1000.7662</v>
      </c>
      <c r="M65" s="82" t="s">
        <v>205</v>
      </c>
    </row>
    <row r="66" spans="1:13">
      <c r="A66" s="83" t="str">
        <f t="shared" si="0"/>
        <v>TLFZDD</v>
      </c>
      <c r="B66" s="83" t="s">
        <v>157</v>
      </c>
      <c r="C66" s="83" t="s">
        <v>177</v>
      </c>
      <c r="D66" s="82" t="s">
        <v>202</v>
      </c>
      <c r="E66" s="82" t="s">
        <v>203</v>
      </c>
      <c r="F66" s="82" t="s">
        <v>6</v>
      </c>
      <c r="G66" s="82" t="s">
        <v>204</v>
      </c>
      <c r="H66" s="86" t="s">
        <v>229</v>
      </c>
      <c r="I66" s="86" t="s">
        <v>229</v>
      </c>
      <c r="J66" s="82">
        <v>6.8828159999999999E-2</v>
      </c>
      <c r="K66" s="82">
        <v>6.8828200000000004E-3</v>
      </c>
      <c r="L66" s="82">
        <v>1000.7662</v>
      </c>
      <c r="M66" s="82" t="s">
        <v>206</v>
      </c>
    </row>
    <row r="67" spans="1:13">
      <c r="A67" s="83" t="str">
        <f t="shared" si="0"/>
        <v>TLFD</v>
      </c>
      <c r="B67" s="83" t="s">
        <v>157</v>
      </c>
      <c r="C67" s="83" t="s">
        <v>170</v>
      </c>
      <c r="D67" s="82" t="s">
        <v>202</v>
      </c>
      <c r="E67" s="82" t="s">
        <v>207</v>
      </c>
      <c r="F67" s="82" t="s">
        <v>6</v>
      </c>
      <c r="G67" s="82" t="s">
        <v>208</v>
      </c>
      <c r="H67" s="86" t="s">
        <v>229</v>
      </c>
      <c r="I67" s="86" t="s">
        <v>229</v>
      </c>
      <c r="J67" s="82">
        <v>0.15219812999999999</v>
      </c>
      <c r="K67" s="82">
        <v>1.521981E-2</v>
      </c>
      <c r="L67" s="82">
        <v>1001.2572</v>
      </c>
      <c r="M67" s="82" t="s">
        <v>205</v>
      </c>
    </row>
    <row r="68" spans="1:13">
      <c r="A68" s="83" t="str">
        <f t="shared" si="0"/>
        <v>TLFD</v>
      </c>
      <c r="B68" s="83" t="s">
        <v>157</v>
      </c>
      <c r="C68" s="83" t="s">
        <v>170</v>
      </c>
      <c r="D68" s="82" t="s">
        <v>202</v>
      </c>
      <c r="E68" s="82" t="s">
        <v>207</v>
      </c>
      <c r="F68" s="82" t="s">
        <v>6</v>
      </c>
      <c r="G68" s="82" t="s">
        <v>208</v>
      </c>
      <c r="H68" s="86" t="s">
        <v>229</v>
      </c>
      <c r="I68" s="86" t="s">
        <v>229</v>
      </c>
      <c r="J68" s="82">
        <v>0.15219812999999999</v>
      </c>
      <c r="K68" s="82">
        <v>1.521981E-2</v>
      </c>
      <c r="L68" s="82">
        <v>1001.2572</v>
      </c>
      <c r="M68" s="82" t="s">
        <v>206</v>
      </c>
    </row>
    <row r="69" spans="1:13">
      <c r="A69" s="83" t="str">
        <f t="shared" si="0"/>
        <v>TLFSDD</v>
      </c>
      <c r="B69" s="83" t="s">
        <v>157</v>
      </c>
      <c r="C69" s="83" t="s">
        <v>172</v>
      </c>
      <c r="D69" s="82" t="s">
        <v>202</v>
      </c>
      <c r="E69" s="82" t="s">
        <v>209</v>
      </c>
      <c r="F69" s="82" t="s">
        <v>6</v>
      </c>
      <c r="G69" s="82" t="s">
        <v>210</v>
      </c>
      <c r="H69" s="86" t="s">
        <v>229</v>
      </c>
      <c r="I69" s="86" t="s">
        <v>229</v>
      </c>
      <c r="J69" s="82">
        <v>0.14829165999999999</v>
      </c>
      <c r="K69" s="82">
        <v>1.4829169999999999E-2</v>
      </c>
      <c r="L69" s="82">
        <v>1000.7587</v>
      </c>
      <c r="M69" s="82" t="s">
        <v>205</v>
      </c>
    </row>
    <row r="70" spans="1:13">
      <c r="A70" s="83" t="str">
        <f t="shared" si="0"/>
        <v>TLFSDD</v>
      </c>
      <c r="B70" s="83" t="s">
        <v>157</v>
      </c>
      <c r="C70" s="83" t="s">
        <v>172</v>
      </c>
      <c r="D70" s="82" t="s">
        <v>202</v>
      </c>
      <c r="E70" s="82" t="s">
        <v>209</v>
      </c>
      <c r="F70" s="82" t="s">
        <v>6</v>
      </c>
      <c r="G70" s="82" t="s">
        <v>210</v>
      </c>
      <c r="H70" s="86" t="s">
        <v>229</v>
      </c>
      <c r="I70" s="86" t="s">
        <v>229</v>
      </c>
      <c r="J70" s="82">
        <v>0.14829165999999999</v>
      </c>
      <c r="K70" s="82">
        <v>1.4829169999999999E-2</v>
      </c>
      <c r="L70" s="82">
        <v>1000.7587</v>
      </c>
      <c r="M70" s="82" t="s">
        <v>206</v>
      </c>
    </row>
    <row r="71" spans="1:13">
      <c r="A71" s="83" t="str">
        <f t="shared" si="0"/>
        <v>TLFZDD</v>
      </c>
      <c r="B71" s="83" t="s">
        <v>157</v>
      </c>
      <c r="C71" s="83" t="s">
        <v>177</v>
      </c>
      <c r="D71" s="82" t="s">
        <v>202</v>
      </c>
      <c r="E71" s="82" t="s">
        <v>203</v>
      </c>
      <c r="F71" s="82" t="s">
        <v>6</v>
      </c>
      <c r="G71" s="82" t="s">
        <v>204</v>
      </c>
      <c r="H71" s="86" t="s">
        <v>230</v>
      </c>
      <c r="I71" s="86" t="s">
        <v>230</v>
      </c>
      <c r="J71" s="82">
        <v>6.8437049999999999E-2</v>
      </c>
      <c r="K71" s="82">
        <v>6.8437100000000002E-3</v>
      </c>
      <c r="L71" s="82">
        <v>1000.7662</v>
      </c>
      <c r="M71" s="82" t="s">
        <v>205</v>
      </c>
    </row>
    <row r="72" spans="1:13">
      <c r="A72" s="83" t="str">
        <f t="shared" ref="A72:A135" si="1">+B72&amp;C72</f>
        <v>TLFZDD</v>
      </c>
      <c r="B72" s="83" t="s">
        <v>157</v>
      </c>
      <c r="C72" s="83" t="s">
        <v>177</v>
      </c>
      <c r="D72" s="82" t="s">
        <v>202</v>
      </c>
      <c r="E72" s="82" t="s">
        <v>203</v>
      </c>
      <c r="F72" s="82" t="s">
        <v>6</v>
      </c>
      <c r="G72" s="82" t="s">
        <v>204</v>
      </c>
      <c r="H72" s="86" t="s">
        <v>230</v>
      </c>
      <c r="I72" s="86" t="s">
        <v>230</v>
      </c>
      <c r="J72" s="82">
        <v>6.8437049999999999E-2</v>
      </c>
      <c r="K72" s="82">
        <v>6.8437100000000002E-3</v>
      </c>
      <c r="L72" s="82">
        <v>1000.7662</v>
      </c>
      <c r="M72" s="82" t="s">
        <v>206</v>
      </c>
    </row>
    <row r="73" spans="1:13">
      <c r="A73" s="83" t="str">
        <f t="shared" si="1"/>
        <v>TLFD</v>
      </c>
      <c r="B73" s="83" t="s">
        <v>157</v>
      </c>
      <c r="C73" s="83" t="s">
        <v>170</v>
      </c>
      <c r="D73" s="82" t="s">
        <v>202</v>
      </c>
      <c r="E73" s="82" t="s">
        <v>207</v>
      </c>
      <c r="F73" s="82" t="s">
        <v>6</v>
      </c>
      <c r="G73" s="82" t="s">
        <v>208</v>
      </c>
      <c r="H73" s="86" t="s">
        <v>230</v>
      </c>
      <c r="I73" s="86" t="s">
        <v>230</v>
      </c>
      <c r="J73" s="82">
        <v>0.15155442999999999</v>
      </c>
      <c r="K73" s="82">
        <v>1.5155439999999999E-2</v>
      </c>
      <c r="L73" s="82">
        <v>1001.2572</v>
      </c>
      <c r="M73" s="82" t="s">
        <v>205</v>
      </c>
    </row>
    <row r="74" spans="1:13">
      <c r="A74" s="83" t="str">
        <f t="shared" si="1"/>
        <v>TLFD</v>
      </c>
      <c r="B74" s="83" t="s">
        <v>157</v>
      </c>
      <c r="C74" s="83" t="s">
        <v>170</v>
      </c>
      <c r="D74" s="82" t="s">
        <v>202</v>
      </c>
      <c r="E74" s="82" t="s">
        <v>207</v>
      </c>
      <c r="F74" s="82" t="s">
        <v>6</v>
      </c>
      <c r="G74" s="82" t="s">
        <v>208</v>
      </c>
      <c r="H74" s="86" t="s">
        <v>230</v>
      </c>
      <c r="I74" s="86" t="s">
        <v>230</v>
      </c>
      <c r="J74" s="82">
        <v>0.15155442999999999</v>
      </c>
      <c r="K74" s="82">
        <v>1.5155439999999999E-2</v>
      </c>
      <c r="L74" s="82">
        <v>1001.2572</v>
      </c>
      <c r="M74" s="82" t="s">
        <v>206</v>
      </c>
    </row>
    <row r="75" spans="1:13">
      <c r="A75" s="83" t="str">
        <f t="shared" si="1"/>
        <v>TLFSDD</v>
      </c>
      <c r="B75" s="83" t="s">
        <v>157</v>
      </c>
      <c r="C75" s="83" t="s">
        <v>172</v>
      </c>
      <c r="D75" s="82" t="s">
        <v>202</v>
      </c>
      <c r="E75" s="82" t="s">
        <v>209</v>
      </c>
      <c r="F75" s="82" t="s">
        <v>6</v>
      </c>
      <c r="G75" s="82" t="s">
        <v>210</v>
      </c>
      <c r="H75" s="86" t="s">
        <v>230</v>
      </c>
      <c r="I75" s="86" t="s">
        <v>230</v>
      </c>
      <c r="J75" s="82">
        <v>0.14757867</v>
      </c>
      <c r="K75" s="82">
        <v>1.4757869999999999E-2</v>
      </c>
      <c r="L75" s="82">
        <v>1000.7587</v>
      </c>
      <c r="M75" s="82" t="s">
        <v>205</v>
      </c>
    </row>
    <row r="76" spans="1:13">
      <c r="A76" s="83" t="str">
        <f t="shared" si="1"/>
        <v>TLFSDD</v>
      </c>
      <c r="B76" s="83" t="s">
        <v>157</v>
      </c>
      <c r="C76" s="83" t="s">
        <v>172</v>
      </c>
      <c r="D76" s="82" t="s">
        <v>202</v>
      </c>
      <c r="E76" s="82" t="s">
        <v>209</v>
      </c>
      <c r="F76" s="82" t="s">
        <v>6</v>
      </c>
      <c r="G76" s="82" t="s">
        <v>210</v>
      </c>
      <c r="H76" s="86" t="s">
        <v>230</v>
      </c>
      <c r="I76" s="86" t="s">
        <v>230</v>
      </c>
      <c r="J76" s="82">
        <v>0.14757867</v>
      </c>
      <c r="K76" s="82">
        <v>1.4757869999999999E-2</v>
      </c>
      <c r="L76" s="82">
        <v>1000.7587</v>
      </c>
      <c r="M76" s="82" t="s">
        <v>206</v>
      </c>
    </row>
    <row r="77" spans="1:13">
      <c r="A77" s="83" t="str">
        <f t="shared" si="1"/>
        <v>TLFZDD</v>
      </c>
      <c r="B77" s="83" t="s">
        <v>157</v>
      </c>
      <c r="C77" s="83" t="s">
        <v>177</v>
      </c>
      <c r="D77" s="82" t="s">
        <v>202</v>
      </c>
      <c r="E77" s="82" t="s">
        <v>203</v>
      </c>
      <c r="F77" s="82" t="s">
        <v>6</v>
      </c>
      <c r="G77" s="82" t="s">
        <v>204</v>
      </c>
      <c r="H77" s="86" t="s">
        <v>231</v>
      </c>
      <c r="I77" s="86" t="s">
        <v>231</v>
      </c>
      <c r="J77" s="82">
        <v>6.7654820000000004E-2</v>
      </c>
      <c r="K77" s="82">
        <v>6.7654799999999999E-3</v>
      </c>
      <c r="L77" s="82">
        <v>1000.7662</v>
      </c>
      <c r="M77" s="82" t="s">
        <v>205</v>
      </c>
    </row>
    <row r="78" spans="1:13">
      <c r="A78" s="83" t="str">
        <f t="shared" si="1"/>
        <v>TLFZDD</v>
      </c>
      <c r="B78" s="83" t="s">
        <v>157</v>
      </c>
      <c r="C78" s="83" t="s">
        <v>177</v>
      </c>
      <c r="D78" s="82" t="s">
        <v>202</v>
      </c>
      <c r="E78" s="82" t="s">
        <v>203</v>
      </c>
      <c r="F78" s="82" t="s">
        <v>6</v>
      </c>
      <c r="G78" s="82" t="s">
        <v>204</v>
      </c>
      <c r="H78" s="86" t="s">
        <v>231</v>
      </c>
      <c r="I78" s="86" t="s">
        <v>231</v>
      </c>
      <c r="J78" s="82">
        <v>6.7654820000000004E-2</v>
      </c>
      <c r="K78" s="82">
        <v>6.7654799999999999E-3</v>
      </c>
      <c r="L78" s="82">
        <v>1000.7662</v>
      </c>
      <c r="M78" s="82" t="s">
        <v>206</v>
      </c>
    </row>
    <row r="79" spans="1:13">
      <c r="A79" s="83" t="str">
        <f t="shared" si="1"/>
        <v>TLFD</v>
      </c>
      <c r="B79" s="83" t="s">
        <v>157</v>
      </c>
      <c r="C79" s="83" t="s">
        <v>170</v>
      </c>
      <c r="D79" s="82" t="s">
        <v>202</v>
      </c>
      <c r="E79" s="82" t="s">
        <v>207</v>
      </c>
      <c r="F79" s="82" t="s">
        <v>6</v>
      </c>
      <c r="G79" s="82" t="s">
        <v>208</v>
      </c>
      <c r="H79" s="86" t="s">
        <v>231</v>
      </c>
      <c r="I79" s="86" t="s">
        <v>231</v>
      </c>
      <c r="J79" s="82">
        <v>0.15091072</v>
      </c>
      <c r="K79" s="82">
        <v>1.509107E-2</v>
      </c>
      <c r="L79" s="82">
        <v>1001.2572</v>
      </c>
      <c r="M79" s="82" t="s">
        <v>205</v>
      </c>
    </row>
    <row r="80" spans="1:13">
      <c r="A80" s="83" t="str">
        <f t="shared" si="1"/>
        <v>TLFD</v>
      </c>
      <c r="B80" s="83" t="s">
        <v>157</v>
      </c>
      <c r="C80" s="83" t="s">
        <v>170</v>
      </c>
      <c r="D80" s="82" t="s">
        <v>202</v>
      </c>
      <c r="E80" s="82" t="s">
        <v>207</v>
      </c>
      <c r="F80" s="82" t="s">
        <v>6</v>
      </c>
      <c r="G80" s="82" t="s">
        <v>208</v>
      </c>
      <c r="H80" s="86" t="s">
        <v>231</v>
      </c>
      <c r="I80" s="86" t="s">
        <v>231</v>
      </c>
      <c r="J80" s="82">
        <v>0.15091072</v>
      </c>
      <c r="K80" s="82">
        <v>1.509107E-2</v>
      </c>
      <c r="L80" s="82">
        <v>1001.2572</v>
      </c>
      <c r="M80" s="82" t="s">
        <v>206</v>
      </c>
    </row>
    <row r="81" spans="1:13">
      <c r="A81" s="83" t="str">
        <f t="shared" si="1"/>
        <v>TLFSDD</v>
      </c>
      <c r="B81" s="83" t="s">
        <v>157</v>
      </c>
      <c r="C81" s="83" t="s">
        <v>172</v>
      </c>
      <c r="D81" s="82" t="s">
        <v>202</v>
      </c>
      <c r="E81" s="82" t="s">
        <v>209</v>
      </c>
      <c r="F81" s="82" t="s">
        <v>6</v>
      </c>
      <c r="G81" s="82" t="s">
        <v>210</v>
      </c>
      <c r="H81" s="86" t="s">
        <v>231</v>
      </c>
      <c r="I81" s="86" t="s">
        <v>231</v>
      </c>
      <c r="J81" s="82">
        <v>0.14680096000000001</v>
      </c>
      <c r="K81" s="82">
        <v>1.46801E-2</v>
      </c>
      <c r="L81" s="82">
        <v>1000.7587</v>
      </c>
      <c r="M81" s="82" t="s">
        <v>205</v>
      </c>
    </row>
    <row r="82" spans="1:13">
      <c r="A82" s="83" t="str">
        <f t="shared" si="1"/>
        <v>TLFSDD</v>
      </c>
      <c r="B82" s="83" t="s">
        <v>157</v>
      </c>
      <c r="C82" s="83" t="s">
        <v>172</v>
      </c>
      <c r="D82" s="82" t="s">
        <v>202</v>
      </c>
      <c r="E82" s="82" t="s">
        <v>209</v>
      </c>
      <c r="F82" s="82" t="s">
        <v>6</v>
      </c>
      <c r="G82" s="82" t="s">
        <v>210</v>
      </c>
      <c r="H82" s="86" t="s">
        <v>231</v>
      </c>
      <c r="I82" s="86" t="s">
        <v>231</v>
      </c>
      <c r="J82" s="82">
        <v>0.14680096000000001</v>
      </c>
      <c r="K82" s="82">
        <v>1.46801E-2</v>
      </c>
      <c r="L82" s="82">
        <v>1000.7587</v>
      </c>
      <c r="M82" s="82" t="s">
        <v>206</v>
      </c>
    </row>
    <row r="83" spans="1:13">
      <c r="A83" s="83" t="str">
        <f t="shared" si="1"/>
        <v>TLFZDD</v>
      </c>
      <c r="B83" s="83" t="s">
        <v>157</v>
      </c>
      <c r="C83" s="83" t="s">
        <v>177</v>
      </c>
      <c r="D83" s="82" t="s">
        <v>202</v>
      </c>
      <c r="E83" s="82" t="s">
        <v>203</v>
      </c>
      <c r="F83" s="82" t="s">
        <v>6</v>
      </c>
      <c r="G83" s="82" t="s">
        <v>204</v>
      </c>
      <c r="H83" s="86" t="s">
        <v>232</v>
      </c>
      <c r="I83" s="86" t="s">
        <v>232</v>
      </c>
      <c r="J83" s="82">
        <v>0.12593078999999999</v>
      </c>
      <c r="K83" s="82">
        <v>1.259308E-2</v>
      </c>
      <c r="L83" s="82">
        <v>1000.7662</v>
      </c>
      <c r="M83" s="82" t="s">
        <v>205</v>
      </c>
    </row>
    <row r="84" spans="1:13">
      <c r="A84" s="83" t="str">
        <f t="shared" si="1"/>
        <v>TLFZDD</v>
      </c>
      <c r="B84" s="83" t="s">
        <v>157</v>
      </c>
      <c r="C84" s="83" t="s">
        <v>177</v>
      </c>
      <c r="D84" s="82" t="s">
        <v>202</v>
      </c>
      <c r="E84" s="82" t="s">
        <v>203</v>
      </c>
      <c r="F84" s="82" t="s">
        <v>6</v>
      </c>
      <c r="G84" s="82" t="s">
        <v>204</v>
      </c>
      <c r="H84" s="86" t="s">
        <v>232</v>
      </c>
      <c r="I84" s="86" t="s">
        <v>232</v>
      </c>
      <c r="J84" s="82">
        <v>0.12593078999999999</v>
      </c>
      <c r="K84" s="82">
        <v>1.259308E-2</v>
      </c>
      <c r="L84" s="82">
        <v>1000.7662</v>
      </c>
      <c r="M84" s="82" t="s">
        <v>206</v>
      </c>
    </row>
    <row r="85" spans="1:13">
      <c r="A85" s="83" t="str">
        <f t="shared" si="1"/>
        <v>TLFD</v>
      </c>
      <c r="B85" s="83" t="s">
        <v>157</v>
      </c>
      <c r="C85" s="83" t="s">
        <v>170</v>
      </c>
      <c r="D85" s="82" t="s">
        <v>202</v>
      </c>
      <c r="E85" s="82" t="s">
        <v>207</v>
      </c>
      <c r="F85" s="82" t="s">
        <v>6</v>
      </c>
      <c r="G85" s="82" t="s">
        <v>208</v>
      </c>
      <c r="H85" s="86" t="s">
        <v>232</v>
      </c>
      <c r="I85" s="86" t="s">
        <v>232</v>
      </c>
      <c r="J85" s="82">
        <v>0.20916626999999999</v>
      </c>
      <c r="K85" s="82">
        <v>2.0916629999999999E-2</v>
      </c>
      <c r="L85" s="82">
        <v>1001.2572</v>
      </c>
      <c r="M85" s="82" t="s">
        <v>205</v>
      </c>
    </row>
    <row r="86" spans="1:13">
      <c r="A86" s="83" t="str">
        <f t="shared" si="1"/>
        <v>TLFD</v>
      </c>
      <c r="B86" s="83" t="s">
        <v>157</v>
      </c>
      <c r="C86" s="83" t="s">
        <v>170</v>
      </c>
      <c r="D86" s="82" t="s">
        <v>202</v>
      </c>
      <c r="E86" s="82" t="s">
        <v>207</v>
      </c>
      <c r="F86" s="82" t="s">
        <v>6</v>
      </c>
      <c r="G86" s="82" t="s">
        <v>208</v>
      </c>
      <c r="H86" s="86" t="s">
        <v>232</v>
      </c>
      <c r="I86" s="86" t="s">
        <v>232</v>
      </c>
      <c r="J86" s="82">
        <v>0.20916626999999999</v>
      </c>
      <c r="K86" s="82">
        <v>2.0916629999999999E-2</v>
      </c>
      <c r="L86" s="82">
        <v>1001.2572</v>
      </c>
      <c r="M86" s="82" t="s">
        <v>206</v>
      </c>
    </row>
    <row r="87" spans="1:13">
      <c r="A87" s="83" t="str">
        <f t="shared" si="1"/>
        <v>TLFSDD</v>
      </c>
      <c r="B87" s="83" t="s">
        <v>157</v>
      </c>
      <c r="C87" s="83" t="s">
        <v>172</v>
      </c>
      <c r="D87" s="82" t="s">
        <v>202</v>
      </c>
      <c r="E87" s="82" t="s">
        <v>209</v>
      </c>
      <c r="F87" s="82" t="s">
        <v>6</v>
      </c>
      <c r="G87" s="82" t="s">
        <v>210</v>
      </c>
      <c r="H87" s="86" t="s">
        <v>232</v>
      </c>
      <c r="I87" s="86" t="s">
        <v>232</v>
      </c>
      <c r="J87" s="82">
        <v>0.20494449000000001</v>
      </c>
      <c r="K87" s="82">
        <v>2.0494450000000001E-2</v>
      </c>
      <c r="L87" s="82">
        <v>1000.7587</v>
      </c>
      <c r="M87" s="82" t="s">
        <v>205</v>
      </c>
    </row>
    <row r="88" spans="1:13">
      <c r="A88" s="83" t="str">
        <f t="shared" si="1"/>
        <v>TLFSDD</v>
      </c>
      <c r="B88" s="83" t="s">
        <v>157</v>
      </c>
      <c r="C88" s="83" t="s">
        <v>172</v>
      </c>
      <c r="D88" s="82" t="s">
        <v>202</v>
      </c>
      <c r="E88" s="82" t="s">
        <v>209</v>
      </c>
      <c r="F88" s="82" t="s">
        <v>6</v>
      </c>
      <c r="G88" s="82" t="s">
        <v>210</v>
      </c>
      <c r="H88" s="86" t="s">
        <v>232</v>
      </c>
      <c r="I88" s="86" t="s">
        <v>232</v>
      </c>
      <c r="J88" s="82">
        <v>0.20494449000000001</v>
      </c>
      <c r="K88" s="82">
        <v>2.0494450000000001E-2</v>
      </c>
      <c r="L88" s="82">
        <v>1000.7587</v>
      </c>
      <c r="M88" s="82" t="s">
        <v>206</v>
      </c>
    </row>
    <row r="89" spans="1:13">
      <c r="A89" s="83" t="str">
        <f t="shared" si="1"/>
        <v>TLFSIW</v>
      </c>
      <c r="B89" s="83" t="s">
        <v>157</v>
      </c>
      <c r="C89" s="83" t="s">
        <v>173</v>
      </c>
      <c r="D89" s="82" t="s">
        <v>202</v>
      </c>
      <c r="E89" s="82" t="s">
        <v>211</v>
      </c>
      <c r="F89" s="82" t="s">
        <v>6</v>
      </c>
      <c r="G89" s="82" t="s">
        <v>212</v>
      </c>
      <c r="H89" s="86" t="s">
        <v>232</v>
      </c>
      <c r="I89" s="86" t="s">
        <v>232</v>
      </c>
      <c r="J89" s="82">
        <v>1.09843739</v>
      </c>
      <c r="K89" s="82">
        <v>0.10984374</v>
      </c>
      <c r="L89" s="82">
        <v>1000.4544</v>
      </c>
      <c r="M89" s="82" t="s">
        <v>205</v>
      </c>
    </row>
    <row r="90" spans="1:13">
      <c r="A90" s="83" t="str">
        <f t="shared" si="1"/>
        <v>TLFSIW</v>
      </c>
      <c r="B90" s="83" t="s">
        <v>157</v>
      </c>
      <c r="C90" s="83" t="s">
        <v>173</v>
      </c>
      <c r="D90" s="82" t="s">
        <v>202</v>
      </c>
      <c r="E90" s="82" t="s">
        <v>211</v>
      </c>
      <c r="F90" s="82" t="s">
        <v>6</v>
      </c>
      <c r="G90" s="82" t="s">
        <v>212</v>
      </c>
      <c r="H90" s="86" t="s">
        <v>232</v>
      </c>
      <c r="I90" s="86" t="s">
        <v>232</v>
      </c>
      <c r="J90" s="82">
        <v>1.09843739</v>
      </c>
      <c r="K90" s="82">
        <v>0.10984374</v>
      </c>
      <c r="L90" s="82">
        <v>1000.4544</v>
      </c>
      <c r="M90" s="82" t="s">
        <v>206</v>
      </c>
    </row>
    <row r="91" spans="1:13">
      <c r="A91" s="83" t="str">
        <f t="shared" si="1"/>
        <v>TLFZDD</v>
      </c>
      <c r="B91" s="83" t="s">
        <v>157</v>
      </c>
      <c r="C91" s="83" t="s">
        <v>177</v>
      </c>
      <c r="D91" s="82" t="s">
        <v>202</v>
      </c>
      <c r="E91" s="82" t="s">
        <v>203</v>
      </c>
      <c r="F91" s="82" t="s">
        <v>6</v>
      </c>
      <c r="G91" s="82" t="s">
        <v>204</v>
      </c>
      <c r="H91" s="86" t="s">
        <v>233</v>
      </c>
      <c r="I91" s="86" t="s">
        <v>233</v>
      </c>
      <c r="J91" s="82">
        <v>0.13286534999999999</v>
      </c>
      <c r="K91" s="82">
        <v>1.3286539999999999E-2</v>
      </c>
      <c r="L91" s="82">
        <v>1000.7665</v>
      </c>
      <c r="M91" s="82" t="s">
        <v>205</v>
      </c>
    </row>
    <row r="92" spans="1:13">
      <c r="A92" s="83" t="str">
        <f t="shared" si="1"/>
        <v>TLFZDD</v>
      </c>
      <c r="B92" s="83" t="s">
        <v>157</v>
      </c>
      <c r="C92" s="83" t="s">
        <v>177</v>
      </c>
      <c r="D92" s="82" t="s">
        <v>202</v>
      </c>
      <c r="E92" s="82" t="s">
        <v>203</v>
      </c>
      <c r="F92" s="82" t="s">
        <v>6</v>
      </c>
      <c r="G92" s="82" t="s">
        <v>204</v>
      </c>
      <c r="H92" s="86" t="s">
        <v>233</v>
      </c>
      <c r="I92" s="86" t="s">
        <v>233</v>
      </c>
      <c r="J92" s="82">
        <v>0.13286534999999999</v>
      </c>
      <c r="K92" s="82">
        <v>1.3286539999999999E-2</v>
      </c>
      <c r="L92" s="82">
        <v>1000.7665</v>
      </c>
      <c r="M92" s="82" t="s">
        <v>206</v>
      </c>
    </row>
    <row r="93" spans="1:13">
      <c r="A93" s="83" t="str">
        <f t="shared" si="1"/>
        <v>TLFD</v>
      </c>
      <c r="B93" s="83" t="s">
        <v>157</v>
      </c>
      <c r="C93" s="83" t="s">
        <v>170</v>
      </c>
      <c r="D93" s="82" t="s">
        <v>202</v>
      </c>
      <c r="E93" s="82" t="s">
        <v>207</v>
      </c>
      <c r="F93" s="82" t="s">
        <v>6</v>
      </c>
      <c r="G93" s="82" t="s">
        <v>208</v>
      </c>
      <c r="H93" s="86" t="s">
        <v>233</v>
      </c>
      <c r="I93" s="86" t="s">
        <v>233</v>
      </c>
      <c r="J93" s="82">
        <v>0.29928536</v>
      </c>
      <c r="K93" s="82">
        <v>2.992854E-2</v>
      </c>
      <c r="L93" s="82">
        <v>1001.2572</v>
      </c>
      <c r="M93" s="82" t="s">
        <v>205</v>
      </c>
    </row>
    <row r="94" spans="1:13">
      <c r="A94" s="83" t="str">
        <f t="shared" si="1"/>
        <v>TLFD</v>
      </c>
      <c r="B94" s="83" t="s">
        <v>157</v>
      </c>
      <c r="C94" s="83" t="s">
        <v>170</v>
      </c>
      <c r="D94" s="82" t="s">
        <v>202</v>
      </c>
      <c r="E94" s="82" t="s">
        <v>207</v>
      </c>
      <c r="F94" s="82" t="s">
        <v>6</v>
      </c>
      <c r="G94" s="82" t="s">
        <v>208</v>
      </c>
      <c r="H94" s="86" t="s">
        <v>233</v>
      </c>
      <c r="I94" s="86" t="s">
        <v>233</v>
      </c>
      <c r="J94" s="82">
        <v>0.29928536</v>
      </c>
      <c r="K94" s="82">
        <v>2.992854E-2</v>
      </c>
      <c r="L94" s="82">
        <v>1001.2572</v>
      </c>
      <c r="M94" s="82" t="s">
        <v>206</v>
      </c>
    </row>
    <row r="95" spans="1:13">
      <c r="A95" s="83" t="str">
        <f t="shared" si="1"/>
        <v>TLFSDD</v>
      </c>
      <c r="B95" s="83" t="s">
        <v>157</v>
      </c>
      <c r="C95" s="83" t="s">
        <v>172</v>
      </c>
      <c r="D95" s="82" t="s">
        <v>202</v>
      </c>
      <c r="E95" s="82" t="s">
        <v>209</v>
      </c>
      <c r="F95" s="82" t="s">
        <v>6</v>
      </c>
      <c r="G95" s="82" t="s">
        <v>210</v>
      </c>
      <c r="H95" s="86" t="s">
        <v>233</v>
      </c>
      <c r="I95" s="86" t="s">
        <v>233</v>
      </c>
      <c r="J95" s="82">
        <v>0.29126753</v>
      </c>
      <c r="K95" s="82">
        <v>2.912675E-2</v>
      </c>
      <c r="L95" s="82">
        <v>1000.7587</v>
      </c>
      <c r="M95" s="82" t="s">
        <v>205</v>
      </c>
    </row>
    <row r="96" spans="1:13">
      <c r="A96" s="83" t="str">
        <f t="shared" si="1"/>
        <v>TLFSDD</v>
      </c>
      <c r="B96" s="83" t="s">
        <v>157</v>
      </c>
      <c r="C96" s="83" t="s">
        <v>172</v>
      </c>
      <c r="D96" s="82" t="s">
        <v>202</v>
      </c>
      <c r="E96" s="82" t="s">
        <v>209</v>
      </c>
      <c r="F96" s="82" t="s">
        <v>6</v>
      </c>
      <c r="G96" s="82" t="s">
        <v>210</v>
      </c>
      <c r="H96" s="86" t="s">
        <v>233</v>
      </c>
      <c r="I96" s="86" t="s">
        <v>233</v>
      </c>
      <c r="J96" s="82">
        <v>0.29126753</v>
      </c>
      <c r="K96" s="82">
        <v>2.912675E-2</v>
      </c>
      <c r="L96" s="82">
        <v>1000.7587</v>
      </c>
      <c r="M96" s="82" t="s">
        <v>206</v>
      </c>
    </row>
    <row r="97" spans="1:13">
      <c r="A97" s="83" t="str">
        <f t="shared" si="1"/>
        <v>TLFZDD</v>
      </c>
      <c r="B97" s="83" t="s">
        <v>157</v>
      </c>
      <c r="C97" s="83" t="s">
        <v>177</v>
      </c>
      <c r="D97" s="82" t="s">
        <v>202</v>
      </c>
      <c r="E97" s="82" t="s">
        <v>203</v>
      </c>
      <c r="F97" s="82" t="s">
        <v>6</v>
      </c>
      <c r="G97" s="82" t="s">
        <v>204</v>
      </c>
      <c r="H97" s="86" t="s">
        <v>234</v>
      </c>
      <c r="I97" s="86" t="s">
        <v>234</v>
      </c>
      <c r="J97" s="82">
        <v>6.5204070000000003E-2</v>
      </c>
      <c r="K97" s="82">
        <v>6.5204099999999999E-3</v>
      </c>
      <c r="L97" s="82">
        <v>1000.7668</v>
      </c>
      <c r="M97" s="82" t="s">
        <v>205</v>
      </c>
    </row>
    <row r="98" spans="1:13">
      <c r="A98" s="83" t="str">
        <f t="shared" si="1"/>
        <v>TLFZDD</v>
      </c>
      <c r="B98" s="83" t="s">
        <v>157</v>
      </c>
      <c r="C98" s="83" t="s">
        <v>177</v>
      </c>
      <c r="D98" s="82" t="s">
        <v>202</v>
      </c>
      <c r="E98" s="82" t="s">
        <v>203</v>
      </c>
      <c r="F98" s="82" t="s">
        <v>6</v>
      </c>
      <c r="G98" s="82" t="s">
        <v>204</v>
      </c>
      <c r="H98" s="86" t="s">
        <v>234</v>
      </c>
      <c r="I98" s="86" t="s">
        <v>234</v>
      </c>
      <c r="J98" s="82">
        <v>6.5204070000000003E-2</v>
      </c>
      <c r="K98" s="82">
        <v>6.5204099999999999E-3</v>
      </c>
      <c r="L98" s="82">
        <v>1000.7668</v>
      </c>
      <c r="M98" s="82" t="s">
        <v>206</v>
      </c>
    </row>
    <row r="99" spans="1:13">
      <c r="A99" s="83" t="str">
        <f t="shared" si="1"/>
        <v>TLFD</v>
      </c>
      <c r="B99" s="83" t="s">
        <v>157</v>
      </c>
      <c r="C99" s="83" t="s">
        <v>170</v>
      </c>
      <c r="D99" s="82" t="s">
        <v>202</v>
      </c>
      <c r="E99" s="82" t="s">
        <v>207</v>
      </c>
      <c r="F99" s="82" t="s">
        <v>6</v>
      </c>
      <c r="G99" s="82" t="s">
        <v>208</v>
      </c>
      <c r="H99" s="86" t="s">
        <v>234</v>
      </c>
      <c r="I99" s="86" t="s">
        <v>234</v>
      </c>
      <c r="J99" s="82">
        <v>0.14801402999999999</v>
      </c>
      <c r="K99" s="82">
        <v>1.4801399999999999E-2</v>
      </c>
      <c r="L99" s="82">
        <v>1001.2572</v>
      </c>
      <c r="M99" s="82" t="s">
        <v>205</v>
      </c>
    </row>
    <row r="100" spans="1:13">
      <c r="A100" s="83" t="str">
        <f t="shared" si="1"/>
        <v>TLFD</v>
      </c>
      <c r="B100" s="83" t="s">
        <v>157</v>
      </c>
      <c r="C100" s="83" t="s">
        <v>170</v>
      </c>
      <c r="D100" s="82" t="s">
        <v>202</v>
      </c>
      <c r="E100" s="82" t="s">
        <v>207</v>
      </c>
      <c r="F100" s="82" t="s">
        <v>6</v>
      </c>
      <c r="G100" s="82" t="s">
        <v>208</v>
      </c>
      <c r="H100" s="86" t="s">
        <v>234</v>
      </c>
      <c r="I100" s="86" t="s">
        <v>234</v>
      </c>
      <c r="J100" s="82">
        <v>0.14801402999999999</v>
      </c>
      <c r="K100" s="82">
        <v>1.4801399999999999E-2</v>
      </c>
      <c r="L100" s="82">
        <v>1001.2572</v>
      </c>
      <c r="M100" s="82" t="s">
        <v>206</v>
      </c>
    </row>
    <row r="101" spans="1:13">
      <c r="A101" s="83" t="str">
        <f t="shared" si="1"/>
        <v>TLFSDD</v>
      </c>
      <c r="B101" s="83" t="s">
        <v>157</v>
      </c>
      <c r="C101" s="83" t="s">
        <v>172</v>
      </c>
      <c r="D101" s="82" t="s">
        <v>202</v>
      </c>
      <c r="E101" s="82" t="s">
        <v>209</v>
      </c>
      <c r="F101" s="82" t="s">
        <v>6</v>
      </c>
      <c r="G101" s="82" t="s">
        <v>210</v>
      </c>
      <c r="H101" s="86" t="s">
        <v>234</v>
      </c>
      <c r="I101" s="86" t="s">
        <v>234</v>
      </c>
      <c r="J101" s="82">
        <v>0.14410603</v>
      </c>
      <c r="K101" s="82">
        <v>1.4410600000000001E-2</v>
      </c>
      <c r="L101" s="82">
        <v>1000.7587</v>
      </c>
      <c r="M101" s="82" t="s">
        <v>205</v>
      </c>
    </row>
    <row r="102" spans="1:13">
      <c r="A102" s="83" t="str">
        <f t="shared" si="1"/>
        <v>TLFSDD</v>
      </c>
      <c r="B102" s="83" t="s">
        <v>157</v>
      </c>
      <c r="C102" s="83" t="s">
        <v>172</v>
      </c>
      <c r="D102" s="82" t="s">
        <v>202</v>
      </c>
      <c r="E102" s="82" t="s">
        <v>209</v>
      </c>
      <c r="F102" s="82" t="s">
        <v>6</v>
      </c>
      <c r="G102" s="82" t="s">
        <v>210</v>
      </c>
      <c r="H102" s="86" t="s">
        <v>234</v>
      </c>
      <c r="I102" s="86" t="s">
        <v>234</v>
      </c>
      <c r="J102" s="82">
        <v>0.14410603</v>
      </c>
      <c r="K102" s="82">
        <v>1.4410600000000001E-2</v>
      </c>
      <c r="L102" s="82">
        <v>1000.7587</v>
      </c>
      <c r="M102" s="82" t="s">
        <v>206</v>
      </c>
    </row>
    <row r="103" spans="1:13">
      <c r="A103" s="83" t="str">
        <f t="shared" si="1"/>
        <v>TLFZDD</v>
      </c>
      <c r="B103" s="83" t="s">
        <v>157</v>
      </c>
      <c r="C103" s="83" t="s">
        <v>177</v>
      </c>
      <c r="D103" s="82" t="s">
        <v>202</v>
      </c>
      <c r="E103" s="82" t="s">
        <v>203</v>
      </c>
      <c r="F103" s="82" t="s">
        <v>6</v>
      </c>
      <c r="G103" s="82" t="s">
        <v>204</v>
      </c>
      <c r="H103" s="86" t="s">
        <v>235</v>
      </c>
      <c r="I103" s="86" t="s">
        <v>235</v>
      </c>
      <c r="J103" s="82">
        <v>6.5295099999999995E-2</v>
      </c>
      <c r="K103" s="82">
        <v>6.5295099999999997E-3</v>
      </c>
      <c r="L103" s="82">
        <v>1000.7668</v>
      </c>
      <c r="M103" s="82" t="s">
        <v>205</v>
      </c>
    </row>
    <row r="104" spans="1:13">
      <c r="A104" s="83" t="str">
        <f t="shared" si="1"/>
        <v>TLFZDD</v>
      </c>
      <c r="B104" s="83" t="s">
        <v>157</v>
      </c>
      <c r="C104" s="83" t="s">
        <v>177</v>
      </c>
      <c r="D104" s="82" t="s">
        <v>202</v>
      </c>
      <c r="E104" s="82" t="s">
        <v>203</v>
      </c>
      <c r="F104" s="82" t="s">
        <v>6</v>
      </c>
      <c r="G104" s="82" t="s">
        <v>204</v>
      </c>
      <c r="H104" s="86" t="s">
        <v>235</v>
      </c>
      <c r="I104" s="86" t="s">
        <v>235</v>
      </c>
      <c r="J104" s="82">
        <v>6.5295099999999995E-2</v>
      </c>
      <c r="K104" s="82">
        <v>6.5295099999999997E-3</v>
      </c>
      <c r="L104" s="82">
        <v>1000.7668</v>
      </c>
      <c r="M104" s="82" t="s">
        <v>206</v>
      </c>
    </row>
    <row r="105" spans="1:13">
      <c r="A105" s="83" t="str">
        <f t="shared" si="1"/>
        <v>TLFD</v>
      </c>
      <c r="B105" s="83" t="s">
        <v>157</v>
      </c>
      <c r="C105" s="83" t="s">
        <v>170</v>
      </c>
      <c r="D105" s="82" t="s">
        <v>202</v>
      </c>
      <c r="E105" s="82" t="s">
        <v>207</v>
      </c>
      <c r="F105" s="82" t="s">
        <v>6</v>
      </c>
      <c r="G105" s="82" t="s">
        <v>208</v>
      </c>
      <c r="H105" s="86" t="s">
        <v>235</v>
      </c>
      <c r="I105" s="86" t="s">
        <v>235</v>
      </c>
      <c r="J105" s="82">
        <v>0.14801402999999999</v>
      </c>
      <c r="K105" s="82">
        <v>1.4801399999999999E-2</v>
      </c>
      <c r="L105" s="82">
        <v>1001.2572</v>
      </c>
      <c r="M105" s="82" t="s">
        <v>205</v>
      </c>
    </row>
    <row r="106" spans="1:13">
      <c r="A106" s="83" t="str">
        <f t="shared" si="1"/>
        <v>TLFD</v>
      </c>
      <c r="B106" s="83" t="s">
        <v>157</v>
      </c>
      <c r="C106" s="83" t="s">
        <v>170</v>
      </c>
      <c r="D106" s="82" t="s">
        <v>202</v>
      </c>
      <c r="E106" s="82" t="s">
        <v>207</v>
      </c>
      <c r="F106" s="82" t="s">
        <v>6</v>
      </c>
      <c r="G106" s="82" t="s">
        <v>208</v>
      </c>
      <c r="H106" s="86" t="s">
        <v>235</v>
      </c>
      <c r="I106" s="86" t="s">
        <v>235</v>
      </c>
      <c r="J106" s="82">
        <v>0.14801402999999999</v>
      </c>
      <c r="K106" s="82">
        <v>1.4801399999999999E-2</v>
      </c>
      <c r="L106" s="82">
        <v>1001.2572</v>
      </c>
      <c r="M106" s="82" t="s">
        <v>206</v>
      </c>
    </row>
    <row r="107" spans="1:13">
      <c r="A107" s="83" t="str">
        <f t="shared" si="1"/>
        <v>TLFSDD</v>
      </c>
      <c r="B107" s="83" t="s">
        <v>157</v>
      </c>
      <c r="C107" s="83" t="s">
        <v>172</v>
      </c>
      <c r="D107" s="82" t="s">
        <v>202</v>
      </c>
      <c r="E107" s="82" t="s">
        <v>209</v>
      </c>
      <c r="F107" s="82" t="s">
        <v>6</v>
      </c>
      <c r="G107" s="82" t="s">
        <v>210</v>
      </c>
      <c r="H107" s="86" t="s">
        <v>235</v>
      </c>
      <c r="I107" s="86" t="s">
        <v>235</v>
      </c>
      <c r="J107" s="82">
        <v>0.14412544999999999</v>
      </c>
      <c r="K107" s="82">
        <v>1.441255E-2</v>
      </c>
      <c r="L107" s="82">
        <v>1000.7587</v>
      </c>
      <c r="M107" s="82" t="s">
        <v>205</v>
      </c>
    </row>
    <row r="108" spans="1:13">
      <c r="A108" s="83" t="str">
        <f t="shared" si="1"/>
        <v>TLFSDD</v>
      </c>
      <c r="B108" s="83" t="s">
        <v>157</v>
      </c>
      <c r="C108" s="83" t="s">
        <v>172</v>
      </c>
      <c r="D108" s="82" t="s">
        <v>202</v>
      </c>
      <c r="E108" s="82" t="s">
        <v>209</v>
      </c>
      <c r="F108" s="82" t="s">
        <v>6</v>
      </c>
      <c r="G108" s="82" t="s">
        <v>210</v>
      </c>
      <c r="H108" s="86" t="s">
        <v>235</v>
      </c>
      <c r="I108" s="86" t="s">
        <v>235</v>
      </c>
      <c r="J108" s="82">
        <v>0.14412544999999999</v>
      </c>
      <c r="K108" s="82">
        <v>1.441255E-2</v>
      </c>
      <c r="L108" s="82">
        <v>1000.7587</v>
      </c>
      <c r="M108" s="82" t="s">
        <v>206</v>
      </c>
    </row>
    <row r="109" spans="1:13">
      <c r="A109" s="83" t="str">
        <f t="shared" si="1"/>
        <v>TLFZDD</v>
      </c>
      <c r="B109" s="83" t="s">
        <v>157</v>
      </c>
      <c r="C109" s="83" t="s">
        <v>177</v>
      </c>
      <c r="D109" s="82" t="s">
        <v>202</v>
      </c>
      <c r="E109" s="82" t="s">
        <v>203</v>
      </c>
      <c r="F109" s="82" t="s">
        <v>6</v>
      </c>
      <c r="G109" s="82" t="s">
        <v>204</v>
      </c>
      <c r="H109" s="86" t="s">
        <v>236</v>
      </c>
      <c r="I109" s="86" t="s">
        <v>236</v>
      </c>
      <c r="J109" s="82">
        <v>6.5295099999999995E-2</v>
      </c>
      <c r="K109" s="82">
        <v>6.5295099999999997E-3</v>
      </c>
      <c r="L109" s="82">
        <v>1000.7668</v>
      </c>
      <c r="M109" s="82" t="s">
        <v>205</v>
      </c>
    </row>
    <row r="110" spans="1:13">
      <c r="A110" s="83" t="str">
        <f t="shared" si="1"/>
        <v>TLFZDD</v>
      </c>
      <c r="B110" s="83" t="s">
        <v>157</v>
      </c>
      <c r="C110" s="83" t="s">
        <v>177</v>
      </c>
      <c r="D110" s="82" t="s">
        <v>202</v>
      </c>
      <c r="E110" s="82" t="s">
        <v>203</v>
      </c>
      <c r="F110" s="82" t="s">
        <v>6</v>
      </c>
      <c r="G110" s="82" t="s">
        <v>204</v>
      </c>
      <c r="H110" s="86" t="s">
        <v>236</v>
      </c>
      <c r="I110" s="86" t="s">
        <v>236</v>
      </c>
      <c r="J110" s="82">
        <v>6.5295099999999995E-2</v>
      </c>
      <c r="K110" s="82">
        <v>6.5295099999999997E-3</v>
      </c>
      <c r="L110" s="82">
        <v>1000.7668</v>
      </c>
      <c r="M110" s="82" t="s">
        <v>206</v>
      </c>
    </row>
    <row r="111" spans="1:13">
      <c r="A111" s="83" t="str">
        <f t="shared" si="1"/>
        <v>TLFD</v>
      </c>
      <c r="B111" s="83" t="s">
        <v>157</v>
      </c>
      <c r="C111" s="83" t="s">
        <v>170</v>
      </c>
      <c r="D111" s="82" t="s">
        <v>202</v>
      </c>
      <c r="E111" s="82" t="s">
        <v>207</v>
      </c>
      <c r="F111" s="82" t="s">
        <v>6</v>
      </c>
      <c r="G111" s="82" t="s">
        <v>208</v>
      </c>
      <c r="H111" s="86" t="s">
        <v>236</v>
      </c>
      <c r="I111" s="86" t="s">
        <v>236</v>
      </c>
      <c r="J111" s="82">
        <v>0.14833589</v>
      </c>
      <c r="K111" s="82">
        <v>1.4833590000000001E-2</v>
      </c>
      <c r="L111" s="82">
        <v>1001.2572</v>
      </c>
      <c r="M111" s="82" t="s">
        <v>205</v>
      </c>
    </row>
    <row r="112" spans="1:13">
      <c r="A112" s="83" t="str">
        <f t="shared" si="1"/>
        <v>TLFD</v>
      </c>
      <c r="B112" s="83" t="s">
        <v>157</v>
      </c>
      <c r="C112" s="83" t="s">
        <v>170</v>
      </c>
      <c r="D112" s="82" t="s">
        <v>202</v>
      </c>
      <c r="E112" s="82" t="s">
        <v>207</v>
      </c>
      <c r="F112" s="82" t="s">
        <v>6</v>
      </c>
      <c r="G112" s="82" t="s">
        <v>208</v>
      </c>
      <c r="H112" s="86" t="s">
        <v>236</v>
      </c>
      <c r="I112" s="86" t="s">
        <v>236</v>
      </c>
      <c r="J112" s="82">
        <v>0.14833589</v>
      </c>
      <c r="K112" s="82">
        <v>1.4833590000000001E-2</v>
      </c>
      <c r="L112" s="82">
        <v>1001.2572</v>
      </c>
      <c r="M112" s="82" t="s">
        <v>206</v>
      </c>
    </row>
    <row r="113" spans="1:13">
      <c r="A113" s="83" t="str">
        <f t="shared" si="1"/>
        <v>TLFSDD</v>
      </c>
      <c r="B113" s="83" t="s">
        <v>157</v>
      </c>
      <c r="C113" s="83" t="s">
        <v>172</v>
      </c>
      <c r="D113" s="82" t="s">
        <v>202</v>
      </c>
      <c r="E113" s="82" t="s">
        <v>209</v>
      </c>
      <c r="F113" s="82" t="s">
        <v>6</v>
      </c>
      <c r="G113" s="82" t="s">
        <v>210</v>
      </c>
      <c r="H113" s="86" t="s">
        <v>236</v>
      </c>
      <c r="I113" s="86" t="s">
        <v>236</v>
      </c>
      <c r="J113" s="82">
        <v>0.14437016</v>
      </c>
      <c r="K113" s="82">
        <v>1.443702E-2</v>
      </c>
      <c r="L113" s="82">
        <v>1000.7587</v>
      </c>
      <c r="M113" s="82" t="s">
        <v>205</v>
      </c>
    </row>
    <row r="114" spans="1:13">
      <c r="A114" s="83" t="str">
        <f t="shared" si="1"/>
        <v>TLFSDD</v>
      </c>
      <c r="B114" s="83" t="s">
        <v>157</v>
      </c>
      <c r="C114" s="83" t="s">
        <v>172</v>
      </c>
      <c r="D114" s="82" t="s">
        <v>202</v>
      </c>
      <c r="E114" s="82" t="s">
        <v>209</v>
      </c>
      <c r="F114" s="82" t="s">
        <v>6</v>
      </c>
      <c r="G114" s="82" t="s">
        <v>210</v>
      </c>
      <c r="H114" s="86" t="s">
        <v>236</v>
      </c>
      <c r="I114" s="86" t="s">
        <v>236</v>
      </c>
      <c r="J114" s="82">
        <v>0.14437016</v>
      </c>
      <c r="K114" s="82">
        <v>1.443702E-2</v>
      </c>
      <c r="L114" s="82">
        <v>1000.7587</v>
      </c>
      <c r="M114" s="82" t="s">
        <v>206</v>
      </c>
    </row>
    <row r="115" spans="1:13">
      <c r="A115" s="83" t="str">
        <f t="shared" si="1"/>
        <v>TLFZDD</v>
      </c>
      <c r="B115" s="83" t="s">
        <v>157</v>
      </c>
      <c r="C115" s="83" t="s">
        <v>177</v>
      </c>
      <c r="D115" s="82" t="s">
        <v>202</v>
      </c>
      <c r="E115" s="82" t="s">
        <v>203</v>
      </c>
      <c r="F115" s="82" t="s">
        <v>6</v>
      </c>
      <c r="G115" s="82" t="s">
        <v>204</v>
      </c>
      <c r="H115" s="86" t="s">
        <v>237</v>
      </c>
      <c r="I115" s="86" t="s">
        <v>237</v>
      </c>
      <c r="J115" s="82">
        <v>6.5686120000000001E-2</v>
      </c>
      <c r="K115" s="82">
        <v>6.5686099999999999E-3</v>
      </c>
      <c r="L115" s="82">
        <v>1000.7668</v>
      </c>
      <c r="M115" s="82" t="s">
        <v>205</v>
      </c>
    </row>
    <row r="116" spans="1:13">
      <c r="A116" s="83" t="str">
        <f t="shared" si="1"/>
        <v>TLFZDD</v>
      </c>
      <c r="B116" s="83" t="s">
        <v>157</v>
      </c>
      <c r="C116" s="83" t="s">
        <v>177</v>
      </c>
      <c r="D116" s="82" t="s">
        <v>202</v>
      </c>
      <c r="E116" s="82" t="s">
        <v>203</v>
      </c>
      <c r="F116" s="82" t="s">
        <v>6</v>
      </c>
      <c r="G116" s="82" t="s">
        <v>204</v>
      </c>
      <c r="H116" s="86" t="s">
        <v>237</v>
      </c>
      <c r="I116" s="86" t="s">
        <v>237</v>
      </c>
      <c r="J116" s="82">
        <v>6.5686120000000001E-2</v>
      </c>
      <c r="K116" s="82">
        <v>6.5686099999999999E-3</v>
      </c>
      <c r="L116" s="82">
        <v>1000.7668</v>
      </c>
      <c r="M116" s="82" t="s">
        <v>206</v>
      </c>
    </row>
    <row r="117" spans="1:13">
      <c r="A117" s="83" t="str">
        <f t="shared" si="1"/>
        <v>TLFD</v>
      </c>
      <c r="B117" s="83" t="s">
        <v>157</v>
      </c>
      <c r="C117" s="83" t="s">
        <v>170</v>
      </c>
      <c r="D117" s="82" t="s">
        <v>202</v>
      </c>
      <c r="E117" s="82" t="s">
        <v>207</v>
      </c>
      <c r="F117" s="82" t="s">
        <v>6</v>
      </c>
      <c r="G117" s="82" t="s">
        <v>208</v>
      </c>
      <c r="H117" s="86" t="s">
        <v>237</v>
      </c>
      <c r="I117" s="86" t="s">
        <v>237</v>
      </c>
      <c r="J117" s="82">
        <v>0.14865774000000001</v>
      </c>
      <c r="K117" s="82">
        <v>1.486577E-2</v>
      </c>
      <c r="L117" s="82">
        <v>1001.2572</v>
      </c>
      <c r="M117" s="82" t="s">
        <v>205</v>
      </c>
    </row>
    <row r="118" spans="1:13">
      <c r="A118" s="83" t="str">
        <f t="shared" si="1"/>
        <v>TLFD</v>
      </c>
      <c r="B118" s="83" t="s">
        <v>157</v>
      </c>
      <c r="C118" s="83" t="s">
        <v>170</v>
      </c>
      <c r="D118" s="82" t="s">
        <v>202</v>
      </c>
      <c r="E118" s="82" t="s">
        <v>207</v>
      </c>
      <c r="F118" s="82" t="s">
        <v>6</v>
      </c>
      <c r="G118" s="82" t="s">
        <v>208</v>
      </c>
      <c r="H118" s="86" t="s">
        <v>237</v>
      </c>
      <c r="I118" s="86" t="s">
        <v>237</v>
      </c>
      <c r="J118" s="82">
        <v>0.14865774000000001</v>
      </c>
      <c r="K118" s="82">
        <v>1.486577E-2</v>
      </c>
      <c r="L118" s="82">
        <v>1001.2572</v>
      </c>
      <c r="M118" s="82" t="s">
        <v>206</v>
      </c>
    </row>
    <row r="119" spans="1:13">
      <c r="A119" s="83" t="str">
        <f t="shared" si="1"/>
        <v>TLFSDD</v>
      </c>
      <c r="B119" s="83" t="s">
        <v>157</v>
      </c>
      <c r="C119" s="83" t="s">
        <v>172</v>
      </c>
      <c r="D119" s="82" t="s">
        <v>202</v>
      </c>
      <c r="E119" s="82" t="s">
        <v>209</v>
      </c>
      <c r="F119" s="82" t="s">
        <v>6</v>
      </c>
      <c r="G119" s="82" t="s">
        <v>210</v>
      </c>
      <c r="H119" s="86" t="s">
        <v>237</v>
      </c>
      <c r="I119" s="86" t="s">
        <v>237</v>
      </c>
      <c r="J119" s="82">
        <v>0.14459101999999999</v>
      </c>
      <c r="K119" s="82">
        <v>1.4459100000000001E-2</v>
      </c>
      <c r="L119" s="82">
        <v>1000.7587</v>
      </c>
      <c r="M119" s="82" t="s">
        <v>205</v>
      </c>
    </row>
    <row r="120" spans="1:13">
      <c r="A120" s="83" t="str">
        <f t="shared" si="1"/>
        <v>TLFSDD</v>
      </c>
      <c r="B120" s="83" t="s">
        <v>157</v>
      </c>
      <c r="C120" s="83" t="s">
        <v>172</v>
      </c>
      <c r="D120" s="82" t="s">
        <v>202</v>
      </c>
      <c r="E120" s="82" t="s">
        <v>209</v>
      </c>
      <c r="F120" s="82" t="s">
        <v>6</v>
      </c>
      <c r="G120" s="82" t="s">
        <v>210</v>
      </c>
      <c r="H120" s="86" t="s">
        <v>237</v>
      </c>
      <c r="I120" s="86" t="s">
        <v>237</v>
      </c>
      <c r="J120" s="82">
        <v>0.14459101999999999</v>
      </c>
      <c r="K120" s="82">
        <v>1.4459100000000001E-2</v>
      </c>
      <c r="L120" s="82">
        <v>1000.7587</v>
      </c>
      <c r="M120" s="82" t="s">
        <v>206</v>
      </c>
    </row>
    <row r="121" spans="1:13">
      <c r="A121" s="83" t="str">
        <f t="shared" si="1"/>
        <v>TLFZDD</v>
      </c>
      <c r="B121" s="83" t="s">
        <v>157</v>
      </c>
      <c r="C121" s="83" t="s">
        <v>177</v>
      </c>
      <c r="D121" s="82" t="s">
        <v>202</v>
      </c>
      <c r="E121" s="82" t="s">
        <v>203</v>
      </c>
      <c r="F121" s="82" t="s">
        <v>6</v>
      </c>
      <c r="G121" s="82" t="s">
        <v>204</v>
      </c>
      <c r="H121" s="86" t="s">
        <v>238</v>
      </c>
      <c r="I121" s="86" t="s">
        <v>238</v>
      </c>
      <c r="J121" s="82">
        <v>6.9205320000000001E-2</v>
      </c>
      <c r="K121" s="82">
        <v>6.9205300000000003E-3</v>
      </c>
      <c r="L121" s="82">
        <v>1000.7668</v>
      </c>
      <c r="M121" s="82" t="s">
        <v>205</v>
      </c>
    </row>
    <row r="122" spans="1:13">
      <c r="A122" s="83" t="str">
        <f t="shared" si="1"/>
        <v>TLFZDD</v>
      </c>
      <c r="B122" s="83" t="s">
        <v>157</v>
      </c>
      <c r="C122" s="83" t="s">
        <v>177</v>
      </c>
      <c r="D122" s="82" t="s">
        <v>202</v>
      </c>
      <c r="E122" s="82" t="s">
        <v>203</v>
      </c>
      <c r="F122" s="82" t="s">
        <v>6</v>
      </c>
      <c r="G122" s="82" t="s">
        <v>204</v>
      </c>
      <c r="H122" s="86" t="s">
        <v>238</v>
      </c>
      <c r="I122" s="86" t="s">
        <v>238</v>
      </c>
      <c r="J122" s="82">
        <v>6.9205320000000001E-2</v>
      </c>
      <c r="K122" s="82">
        <v>6.9205300000000003E-3</v>
      </c>
      <c r="L122" s="82">
        <v>1000.7668</v>
      </c>
      <c r="M122" s="82" t="s">
        <v>206</v>
      </c>
    </row>
    <row r="123" spans="1:13">
      <c r="A123" s="83" t="str">
        <f t="shared" si="1"/>
        <v>TLFZW</v>
      </c>
      <c r="B123" s="83" t="s">
        <v>157</v>
      </c>
      <c r="C123" s="83" t="s">
        <v>178</v>
      </c>
      <c r="D123" s="82" t="s">
        <v>202</v>
      </c>
      <c r="E123" s="82" t="s">
        <v>239</v>
      </c>
      <c r="F123" s="82" t="s">
        <v>6</v>
      </c>
      <c r="G123" s="82" t="s">
        <v>240</v>
      </c>
      <c r="H123" s="86" t="s">
        <v>238</v>
      </c>
      <c r="I123" s="86" t="s">
        <v>238</v>
      </c>
      <c r="J123" s="82">
        <v>0.14310502999999999</v>
      </c>
      <c r="K123" s="82">
        <v>1.43105E-2</v>
      </c>
      <c r="L123" s="82">
        <v>1000.9324</v>
      </c>
      <c r="M123" s="82" t="s">
        <v>205</v>
      </c>
    </row>
    <row r="124" spans="1:13">
      <c r="A124" s="83" t="str">
        <f t="shared" si="1"/>
        <v>TLFZW</v>
      </c>
      <c r="B124" s="83" t="s">
        <v>157</v>
      </c>
      <c r="C124" s="83" t="s">
        <v>178</v>
      </c>
      <c r="D124" s="82" t="s">
        <v>202</v>
      </c>
      <c r="E124" s="82" t="s">
        <v>239</v>
      </c>
      <c r="F124" s="82" t="s">
        <v>6</v>
      </c>
      <c r="G124" s="82" t="s">
        <v>240</v>
      </c>
      <c r="H124" s="86" t="s">
        <v>238</v>
      </c>
      <c r="I124" s="86" t="s">
        <v>238</v>
      </c>
      <c r="J124" s="82">
        <v>0.14310502999999999</v>
      </c>
      <c r="K124" s="82">
        <v>1.43105E-2</v>
      </c>
      <c r="L124" s="82">
        <v>1000.9324</v>
      </c>
      <c r="M124" s="82" t="s">
        <v>206</v>
      </c>
    </row>
    <row r="125" spans="1:13">
      <c r="A125" s="83" t="str">
        <f t="shared" si="1"/>
        <v>TLFD</v>
      </c>
      <c r="B125" s="83" t="s">
        <v>157</v>
      </c>
      <c r="C125" s="83" t="s">
        <v>170</v>
      </c>
      <c r="D125" s="82" t="s">
        <v>202</v>
      </c>
      <c r="E125" s="82" t="s">
        <v>207</v>
      </c>
      <c r="F125" s="82" t="s">
        <v>6</v>
      </c>
      <c r="G125" s="82" t="s">
        <v>208</v>
      </c>
      <c r="H125" s="86" t="s">
        <v>238</v>
      </c>
      <c r="I125" s="86" t="s">
        <v>238</v>
      </c>
      <c r="J125" s="82">
        <v>0.15219812999999999</v>
      </c>
      <c r="K125" s="82">
        <v>1.521981E-2</v>
      </c>
      <c r="L125" s="82">
        <v>1001.2572</v>
      </c>
      <c r="M125" s="82" t="s">
        <v>205</v>
      </c>
    </row>
    <row r="126" spans="1:13">
      <c r="A126" s="83" t="str">
        <f t="shared" si="1"/>
        <v>TLFD</v>
      </c>
      <c r="B126" s="83" t="s">
        <v>157</v>
      </c>
      <c r="C126" s="83" t="s">
        <v>170</v>
      </c>
      <c r="D126" s="82" t="s">
        <v>202</v>
      </c>
      <c r="E126" s="82" t="s">
        <v>207</v>
      </c>
      <c r="F126" s="82" t="s">
        <v>6</v>
      </c>
      <c r="G126" s="82" t="s">
        <v>208</v>
      </c>
      <c r="H126" s="86" t="s">
        <v>238</v>
      </c>
      <c r="I126" s="86" t="s">
        <v>238</v>
      </c>
      <c r="J126" s="82">
        <v>0.15219812999999999</v>
      </c>
      <c r="K126" s="82">
        <v>1.521981E-2</v>
      </c>
      <c r="L126" s="82">
        <v>1001.2572</v>
      </c>
      <c r="M126" s="82" t="s">
        <v>206</v>
      </c>
    </row>
    <row r="127" spans="1:13">
      <c r="A127" s="83" t="str">
        <f t="shared" si="1"/>
        <v>TLFSDD</v>
      </c>
      <c r="B127" s="83" t="s">
        <v>157</v>
      </c>
      <c r="C127" s="83" t="s">
        <v>172</v>
      </c>
      <c r="D127" s="82" t="s">
        <v>202</v>
      </c>
      <c r="E127" s="82" t="s">
        <v>209</v>
      </c>
      <c r="F127" s="82" t="s">
        <v>6</v>
      </c>
      <c r="G127" s="82" t="s">
        <v>210</v>
      </c>
      <c r="H127" s="86" t="s">
        <v>238</v>
      </c>
      <c r="I127" s="86" t="s">
        <v>238</v>
      </c>
      <c r="J127" s="82">
        <v>0.14824503</v>
      </c>
      <c r="K127" s="82">
        <v>1.4824499999999999E-2</v>
      </c>
      <c r="L127" s="82">
        <v>1000.7587</v>
      </c>
      <c r="M127" s="82" t="s">
        <v>205</v>
      </c>
    </row>
    <row r="128" spans="1:13">
      <c r="A128" s="83" t="str">
        <f t="shared" si="1"/>
        <v>TLFSDD</v>
      </c>
      <c r="B128" s="83" t="s">
        <v>157</v>
      </c>
      <c r="C128" s="83" t="s">
        <v>172</v>
      </c>
      <c r="D128" s="82" t="s">
        <v>202</v>
      </c>
      <c r="E128" s="82" t="s">
        <v>209</v>
      </c>
      <c r="F128" s="82" t="s">
        <v>6</v>
      </c>
      <c r="G128" s="82" t="s">
        <v>210</v>
      </c>
      <c r="H128" s="86" t="s">
        <v>238</v>
      </c>
      <c r="I128" s="86" t="s">
        <v>238</v>
      </c>
      <c r="J128" s="82">
        <v>0.14824503</v>
      </c>
      <c r="K128" s="82">
        <v>1.4824499999999999E-2</v>
      </c>
      <c r="L128" s="82">
        <v>1000.7587</v>
      </c>
      <c r="M128" s="82" t="s">
        <v>206</v>
      </c>
    </row>
    <row r="129" spans="1:13">
      <c r="A129" s="83" t="str">
        <f t="shared" si="1"/>
        <v>TLFSIW</v>
      </c>
      <c r="B129" s="83" t="s">
        <v>157</v>
      </c>
      <c r="C129" s="83" t="s">
        <v>173</v>
      </c>
      <c r="D129" s="82" t="s">
        <v>202</v>
      </c>
      <c r="E129" s="82" t="s">
        <v>211</v>
      </c>
      <c r="F129" s="82" t="s">
        <v>6</v>
      </c>
      <c r="G129" s="82" t="s">
        <v>212</v>
      </c>
      <c r="H129" s="86" t="s">
        <v>238</v>
      </c>
      <c r="I129" s="86" t="s">
        <v>238</v>
      </c>
      <c r="J129" s="82">
        <v>1.0173143200000001</v>
      </c>
      <c r="K129" s="82">
        <v>0.10173143</v>
      </c>
      <c r="L129" s="82">
        <v>1000.4544</v>
      </c>
      <c r="M129" s="82" t="s">
        <v>205</v>
      </c>
    </row>
    <row r="130" spans="1:13">
      <c r="A130" s="83" t="str">
        <f t="shared" si="1"/>
        <v>TLFSIW</v>
      </c>
      <c r="B130" s="83" t="s">
        <v>157</v>
      </c>
      <c r="C130" s="83" t="s">
        <v>173</v>
      </c>
      <c r="D130" s="82" t="s">
        <v>202</v>
      </c>
      <c r="E130" s="82" t="s">
        <v>211</v>
      </c>
      <c r="F130" s="82" t="s">
        <v>6</v>
      </c>
      <c r="G130" s="82" t="s">
        <v>212</v>
      </c>
      <c r="H130" s="86" t="s">
        <v>238</v>
      </c>
      <c r="I130" s="86" t="s">
        <v>238</v>
      </c>
      <c r="J130" s="82">
        <v>1.0173143200000001</v>
      </c>
      <c r="K130" s="82">
        <v>0.10173143</v>
      </c>
      <c r="L130" s="82">
        <v>1000.4544</v>
      </c>
      <c r="M130" s="82" t="s">
        <v>206</v>
      </c>
    </row>
    <row r="131" spans="1:13">
      <c r="A131" s="83" t="str">
        <f t="shared" si="1"/>
        <v>TLFZDD</v>
      </c>
      <c r="B131" s="83" t="s">
        <v>157</v>
      </c>
      <c r="C131" s="83" t="s">
        <v>177</v>
      </c>
      <c r="D131" s="82" t="s">
        <v>202</v>
      </c>
      <c r="E131" s="82" t="s">
        <v>203</v>
      </c>
      <c r="F131" s="82" t="s">
        <v>6</v>
      </c>
      <c r="G131" s="82" t="s">
        <v>204</v>
      </c>
      <c r="H131" s="86" t="s">
        <v>241</v>
      </c>
      <c r="I131" s="86" t="s">
        <v>241</v>
      </c>
      <c r="J131" s="82">
        <v>0.13841624</v>
      </c>
      <c r="K131" s="82">
        <v>1.3841620000000001E-2</v>
      </c>
      <c r="L131" s="82">
        <v>1000.7668</v>
      </c>
      <c r="M131" s="82" t="s">
        <v>205</v>
      </c>
    </row>
    <row r="132" spans="1:13">
      <c r="A132" s="83" t="str">
        <f t="shared" si="1"/>
        <v>TLFZDD</v>
      </c>
      <c r="B132" s="83" t="s">
        <v>157</v>
      </c>
      <c r="C132" s="83" t="s">
        <v>177</v>
      </c>
      <c r="D132" s="82" t="s">
        <v>202</v>
      </c>
      <c r="E132" s="82" t="s">
        <v>203</v>
      </c>
      <c r="F132" s="82" t="s">
        <v>6</v>
      </c>
      <c r="G132" s="82" t="s">
        <v>204</v>
      </c>
      <c r="H132" s="86" t="s">
        <v>241</v>
      </c>
      <c r="I132" s="86" t="s">
        <v>241</v>
      </c>
      <c r="J132" s="82">
        <v>0.13841624</v>
      </c>
      <c r="K132" s="82">
        <v>1.3841620000000001E-2</v>
      </c>
      <c r="L132" s="82">
        <v>1000.7668</v>
      </c>
      <c r="M132" s="82" t="s">
        <v>206</v>
      </c>
    </row>
    <row r="133" spans="1:13">
      <c r="A133" s="83" t="str">
        <f t="shared" si="1"/>
        <v>TLFD</v>
      </c>
      <c r="B133" s="83" t="s">
        <v>157</v>
      </c>
      <c r="C133" s="83" t="s">
        <v>170</v>
      </c>
      <c r="D133" s="82" t="s">
        <v>202</v>
      </c>
      <c r="E133" s="82" t="s">
        <v>207</v>
      </c>
      <c r="F133" s="82" t="s">
        <v>6</v>
      </c>
      <c r="G133" s="82" t="s">
        <v>208</v>
      </c>
      <c r="H133" s="86" t="s">
        <v>241</v>
      </c>
      <c r="I133" s="86" t="s">
        <v>241</v>
      </c>
      <c r="J133" s="82">
        <v>0.30443502</v>
      </c>
      <c r="K133" s="82">
        <v>3.0443499999999998E-2</v>
      </c>
      <c r="L133" s="82">
        <v>1001.2572</v>
      </c>
      <c r="M133" s="82" t="s">
        <v>205</v>
      </c>
    </row>
    <row r="134" spans="1:13">
      <c r="A134" s="83" t="str">
        <f t="shared" si="1"/>
        <v>TLFD</v>
      </c>
      <c r="B134" s="83" t="s">
        <v>157</v>
      </c>
      <c r="C134" s="83" t="s">
        <v>170</v>
      </c>
      <c r="D134" s="82" t="s">
        <v>202</v>
      </c>
      <c r="E134" s="82" t="s">
        <v>207</v>
      </c>
      <c r="F134" s="82" t="s">
        <v>6</v>
      </c>
      <c r="G134" s="82" t="s">
        <v>208</v>
      </c>
      <c r="H134" s="86" t="s">
        <v>241</v>
      </c>
      <c r="I134" s="86" t="s">
        <v>241</v>
      </c>
      <c r="J134" s="82">
        <v>0.30443502</v>
      </c>
      <c r="K134" s="82">
        <v>3.0443499999999998E-2</v>
      </c>
      <c r="L134" s="82">
        <v>1001.2572</v>
      </c>
      <c r="M134" s="82" t="s">
        <v>206</v>
      </c>
    </row>
    <row r="135" spans="1:13">
      <c r="A135" s="83" t="str">
        <f t="shared" si="1"/>
        <v>TLFSDD</v>
      </c>
      <c r="B135" s="83" t="s">
        <v>157</v>
      </c>
      <c r="C135" s="83" t="s">
        <v>172</v>
      </c>
      <c r="D135" s="82" t="s">
        <v>202</v>
      </c>
      <c r="E135" s="82" t="s">
        <v>209</v>
      </c>
      <c r="F135" s="82" t="s">
        <v>6</v>
      </c>
      <c r="G135" s="82" t="s">
        <v>210</v>
      </c>
      <c r="H135" s="86" t="s">
        <v>241</v>
      </c>
      <c r="I135" s="86" t="s">
        <v>241</v>
      </c>
      <c r="J135" s="82">
        <v>0.29670363</v>
      </c>
      <c r="K135" s="82">
        <v>2.967036E-2</v>
      </c>
      <c r="L135" s="82">
        <v>1000.7587</v>
      </c>
      <c r="M135" s="82" t="s">
        <v>205</v>
      </c>
    </row>
    <row r="136" spans="1:13">
      <c r="A136" s="83" t="str">
        <f t="shared" ref="A136:A160" si="2">+B136&amp;C136</f>
        <v>TLFSDD</v>
      </c>
      <c r="B136" s="83" t="s">
        <v>157</v>
      </c>
      <c r="C136" s="83" t="s">
        <v>172</v>
      </c>
      <c r="D136" s="82" t="s">
        <v>202</v>
      </c>
      <c r="E136" s="82" t="s">
        <v>209</v>
      </c>
      <c r="F136" s="82" t="s">
        <v>6</v>
      </c>
      <c r="G136" s="82" t="s">
        <v>210</v>
      </c>
      <c r="H136" s="86" t="s">
        <v>241</v>
      </c>
      <c r="I136" s="86" t="s">
        <v>241</v>
      </c>
      <c r="J136" s="82">
        <v>0.29670363</v>
      </c>
      <c r="K136" s="82">
        <v>2.967036E-2</v>
      </c>
      <c r="L136" s="82">
        <v>1000.7587</v>
      </c>
      <c r="M136" s="82" t="s">
        <v>206</v>
      </c>
    </row>
    <row r="137" spans="1:13">
      <c r="A137" s="83" t="str">
        <f t="shared" si="2"/>
        <v>TLFZDD</v>
      </c>
      <c r="B137" s="83" t="s">
        <v>157</v>
      </c>
      <c r="C137" s="83" t="s">
        <v>177</v>
      </c>
      <c r="D137" s="82" t="s">
        <v>202</v>
      </c>
      <c r="E137" s="82" t="s">
        <v>203</v>
      </c>
      <c r="F137" s="82" t="s">
        <v>6</v>
      </c>
      <c r="G137" s="82" t="s">
        <v>204</v>
      </c>
      <c r="H137" s="86" t="s">
        <v>242</v>
      </c>
      <c r="I137" s="86" t="s">
        <v>242</v>
      </c>
      <c r="J137" s="82">
        <v>6.5197500000000005E-2</v>
      </c>
      <c r="K137" s="82">
        <v>6.5197500000000004E-3</v>
      </c>
      <c r="L137" s="82">
        <v>1000.7671</v>
      </c>
      <c r="M137" s="82" t="s">
        <v>205</v>
      </c>
    </row>
    <row r="138" spans="1:13">
      <c r="A138" s="83" t="str">
        <f t="shared" si="2"/>
        <v>TLFZDD</v>
      </c>
      <c r="B138" s="83" t="s">
        <v>157</v>
      </c>
      <c r="C138" s="83" t="s">
        <v>177</v>
      </c>
      <c r="D138" s="82" t="s">
        <v>202</v>
      </c>
      <c r="E138" s="82" t="s">
        <v>203</v>
      </c>
      <c r="F138" s="82" t="s">
        <v>6</v>
      </c>
      <c r="G138" s="82" t="s">
        <v>204</v>
      </c>
      <c r="H138" s="86" t="s">
        <v>242</v>
      </c>
      <c r="I138" s="86" t="s">
        <v>242</v>
      </c>
      <c r="J138" s="82">
        <v>6.5197500000000005E-2</v>
      </c>
      <c r="K138" s="82">
        <v>6.5197500000000004E-3</v>
      </c>
      <c r="L138" s="82">
        <v>1000.7671</v>
      </c>
      <c r="M138" s="82" t="s">
        <v>206</v>
      </c>
    </row>
    <row r="139" spans="1:13">
      <c r="A139" s="83" t="str">
        <f t="shared" si="2"/>
        <v>TLFD</v>
      </c>
      <c r="B139" s="83" t="s">
        <v>157</v>
      </c>
      <c r="C139" s="83" t="s">
        <v>170</v>
      </c>
      <c r="D139" s="82" t="s">
        <v>202</v>
      </c>
      <c r="E139" s="82" t="s">
        <v>207</v>
      </c>
      <c r="F139" s="82" t="s">
        <v>6</v>
      </c>
      <c r="G139" s="82" t="s">
        <v>208</v>
      </c>
      <c r="H139" s="86" t="s">
        <v>242</v>
      </c>
      <c r="I139" s="86" t="s">
        <v>242</v>
      </c>
      <c r="J139" s="82">
        <v>0.14833589</v>
      </c>
      <c r="K139" s="82">
        <v>1.4833590000000001E-2</v>
      </c>
      <c r="L139" s="82">
        <v>1001.2572</v>
      </c>
      <c r="M139" s="82" t="s">
        <v>205</v>
      </c>
    </row>
    <row r="140" spans="1:13">
      <c r="A140" s="83" t="str">
        <f t="shared" si="2"/>
        <v>TLFD</v>
      </c>
      <c r="B140" s="83" t="s">
        <v>157</v>
      </c>
      <c r="C140" s="83" t="s">
        <v>170</v>
      </c>
      <c r="D140" s="82" t="s">
        <v>202</v>
      </c>
      <c r="E140" s="82" t="s">
        <v>207</v>
      </c>
      <c r="F140" s="82" t="s">
        <v>6</v>
      </c>
      <c r="G140" s="82" t="s">
        <v>208</v>
      </c>
      <c r="H140" s="86" t="s">
        <v>242</v>
      </c>
      <c r="I140" s="86" t="s">
        <v>242</v>
      </c>
      <c r="J140" s="82">
        <v>0.14833589</v>
      </c>
      <c r="K140" s="82">
        <v>1.4833590000000001E-2</v>
      </c>
      <c r="L140" s="82">
        <v>1001.2572</v>
      </c>
      <c r="M140" s="82" t="s">
        <v>206</v>
      </c>
    </row>
    <row r="141" spans="1:13">
      <c r="A141" s="83" t="str">
        <f t="shared" si="2"/>
        <v>TLFSDD</v>
      </c>
      <c r="B141" s="83" t="s">
        <v>157</v>
      </c>
      <c r="C141" s="83" t="s">
        <v>172</v>
      </c>
      <c r="D141" s="82" t="s">
        <v>202</v>
      </c>
      <c r="E141" s="82" t="s">
        <v>209</v>
      </c>
      <c r="F141" s="82" t="s">
        <v>6</v>
      </c>
      <c r="G141" s="82" t="s">
        <v>210</v>
      </c>
      <c r="H141" s="86" t="s">
        <v>242</v>
      </c>
      <c r="I141" s="86" t="s">
        <v>242</v>
      </c>
      <c r="J141" s="82">
        <v>0.14441609</v>
      </c>
      <c r="K141" s="82">
        <v>1.4441610000000001E-2</v>
      </c>
      <c r="L141" s="82">
        <v>1000.7587</v>
      </c>
      <c r="M141" s="82" t="s">
        <v>205</v>
      </c>
    </row>
    <row r="142" spans="1:13">
      <c r="A142" s="83" t="str">
        <f t="shared" si="2"/>
        <v>TLFSDD</v>
      </c>
      <c r="B142" s="83" t="s">
        <v>157</v>
      </c>
      <c r="C142" s="83" t="s">
        <v>172</v>
      </c>
      <c r="D142" s="82" t="s">
        <v>202</v>
      </c>
      <c r="E142" s="82" t="s">
        <v>209</v>
      </c>
      <c r="F142" s="82" t="s">
        <v>6</v>
      </c>
      <c r="G142" s="82" t="s">
        <v>210</v>
      </c>
      <c r="H142" s="86" t="s">
        <v>242</v>
      </c>
      <c r="I142" s="86" t="s">
        <v>242</v>
      </c>
      <c r="J142" s="82">
        <v>0.14441609</v>
      </c>
      <c r="K142" s="82">
        <v>1.4441610000000001E-2</v>
      </c>
      <c r="L142" s="82">
        <v>1000.7587</v>
      </c>
      <c r="M142" s="82" t="s">
        <v>206</v>
      </c>
    </row>
    <row r="143" spans="1:13">
      <c r="A143" s="83" t="str">
        <f t="shared" si="2"/>
        <v>TLFZDD</v>
      </c>
      <c r="B143" s="83" t="s">
        <v>157</v>
      </c>
      <c r="C143" s="83" t="s">
        <v>177</v>
      </c>
      <c r="D143" s="82" t="s">
        <v>202</v>
      </c>
      <c r="E143" s="82" t="s">
        <v>203</v>
      </c>
      <c r="F143" s="82" t="s">
        <v>6</v>
      </c>
      <c r="G143" s="82" t="s">
        <v>204</v>
      </c>
      <c r="H143" s="86" t="s">
        <v>243</v>
      </c>
      <c r="I143" s="86" t="s">
        <v>243</v>
      </c>
      <c r="J143" s="82">
        <v>6.4897499999999997E-2</v>
      </c>
      <c r="K143" s="82">
        <v>6.4897499999999999E-3</v>
      </c>
      <c r="L143" s="82">
        <v>1000.7671</v>
      </c>
      <c r="M143" s="82" t="s">
        <v>205</v>
      </c>
    </row>
    <row r="144" spans="1:13">
      <c r="A144" s="83" t="str">
        <f t="shared" si="2"/>
        <v>TLFZDD</v>
      </c>
      <c r="B144" s="83" t="s">
        <v>157</v>
      </c>
      <c r="C144" s="83" t="s">
        <v>177</v>
      </c>
      <c r="D144" s="82" t="s">
        <v>202</v>
      </c>
      <c r="E144" s="82" t="s">
        <v>203</v>
      </c>
      <c r="F144" s="82" t="s">
        <v>6</v>
      </c>
      <c r="G144" s="82" t="s">
        <v>204</v>
      </c>
      <c r="H144" s="86" t="s">
        <v>243</v>
      </c>
      <c r="I144" s="86" t="s">
        <v>243</v>
      </c>
      <c r="J144" s="82">
        <v>6.4897499999999997E-2</v>
      </c>
      <c r="K144" s="82">
        <v>6.4897499999999999E-3</v>
      </c>
      <c r="L144" s="82">
        <v>1000.7671</v>
      </c>
      <c r="M144" s="82" t="s">
        <v>206</v>
      </c>
    </row>
    <row r="145" spans="1:13">
      <c r="A145" s="83" t="str">
        <f t="shared" si="2"/>
        <v>TLFD</v>
      </c>
      <c r="B145" s="83" t="s">
        <v>157</v>
      </c>
      <c r="C145" s="83" t="s">
        <v>170</v>
      </c>
      <c r="D145" s="82" t="s">
        <v>202</v>
      </c>
      <c r="E145" s="82" t="s">
        <v>207</v>
      </c>
      <c r="F145" s="82" t="s">
        <v>6</v>
      </c>
      <c r="G145" s="82" t="s">
        <v>208</v>
      </c>
      <c r="H145" s="86" t="s">
        <v>243</v>
      </c>
      <c r="I145" s="86" t="s">
        <v>243</v>
      </c>
      <c r="J145" s="82">
        <v>0.14833589</v>
      </c>
      <c r="K145" s="82">
        <v>1.4833590000000001E-2</v>
      </c>
      <c r="L145" s="82">
        <v>1001.2572</v>
      </c>
      <c r="M145" s="82" t="s">
        <v>205</v>
      </c>
    </row>
    <row r="146" spans="1:13">
      <c r="A146" s="83" t="str">
        <f t="shared" si="2"/>
        <v>TLFD</v>
      </c>
      <c r="B146" s="83" t="s">
        <v>157</v>
      </c>
      <c r="C146" s="83" t="s">
        <v>170</v>
      </c>
      <c r="D146" s="82" t="s">
        <v>202</v>
      </c>
      <c r="E146" s="82" t="s">
        <v>207</v>
      </c>
      <c r="F146" s="82" t="s">
        <v>6</v>
      </c>
      <c r="G146" s="82" t="s">
        <v>208</v>
      </c>
      <c r="H146" s="86" t="s">
        <v>243</v>
      </c>
      <c r="I146" s="86" t="s">
        <v>243</v>
      </c>
      <c r="J146" s="82">
        <v>0.14833589</v>
      </c>
      <c r="K146" s="82">
        <v>1.4833590000000001E-2</v>
      </c>
      <c r="L146" s="82">
        <v>1001.2572</v>
      </c>
      <c r="M146" s="82" t="s">
        <v>206</v>
      </c>
    </row>
    <row r="147" spans="1:13">
      <c r="A147" s="83" t="str">
        <f t="shared" si="2"/>
        <v>TLFSDD</v>
      </c>
      <c r="B147" s="83" t="s">
        <v>157</v>
      </c>
      <c r="C147" s="83" t="s">
        <v>172</v>
      </c>
      <c r="D147" s="82" t="s">
        <v>202</v>
      </c>
      <c r="E147" s="82" t="s">
        <v>209</v>
      </c>
      <c r="F147" s="82" t="s">
        <v>6</v>
      </c>
      <c r="G147" s="82" t="s">
        <v>210</v>
      </c>
      <c r="H147" s="86" t="s">
        <v>243</v>
      </c>
      <c r="I147" s="86" t="s">
        <v>243</v>
      </c>
      <c r="J147" s="82">
        <v>0.14373964</v>
      </c>
      <c r="K147" s="82">
        <v>1.437396E-2</v>
      </c>
      <c r="L147" s="82">
        <v>1000.7587</v>
      </c>
      <c r="M147" s="82" t="s">
        <v>205</v>
      </c>
    </row>
    <row r="148" spans="1:13">
      <c r="A148" s="83" t="str">
        <f t="shared" si="2"/>
        <v>TLFSDD</v>
      </c>
      <c r="B148" s="83" t="s">
        <v>157</v>
      </c>
      <c r="C148" s="83" t="s">
        <v>172</v>
      </c>
      <c r="D148" s="82" t="s">
        <v>202</v>
      </c>
      <c r="E148" s="82" t="s">
        <v>209</v>
      </c>
      <c r="F148" s="82" t="s">
        <v>6</v>
      </c>
      <c r="G148" s="82" t="s">
        <v>210</v>
      </c>
      <c r="H148" s="86" t="s">
        <v>243</v>
      </c>
      <c r="I148" s="86" t="s">
        <v>243</v>
      </c>
      <c r="J148" s="82">
        <v>0.14373964</v>
      </c>
      <c r="K148" s="82">
        <v>1.437396E-2</v>
      </c>
      <c r="L148" s="82">
        <v>1000.7587</v>
      </c>
      <c r="M148" s="82" t="s">
        <v>206</v>
      </c>
    </row>
    <row r="149" spans="1:13">
      <c r="A149" s="83" t="str">
        <f t="shared" si="2"/>
        <v>TLFZDD</v>
      </c>
      <c r="B149" s="83" t="s">
        <v>157</v>
      </c>
      <c r="C149" s="83" t="s">
        <v>177</v>
      </c>
      <c r="D149" s="82" t="s">
        <v>202</v>
      </c>
      <c r="E149" s="82" t="s">
        <v>203</v>
      </c>
      <c r="F149" s="82" t="s">
        <v>6</v>
      </c>
      <c r="G149" s="82" t="s">
        <v>204</v>
      </c>
      <c r="H149" s="86" t="s">
        <v>244</v>
      </c>
      <c r="I149" s="86" t="s">
        <v>244</v>
      </c>
      <c r="J149" s="82">
        <v>6.4897499999999997E-2</v>
      </c>
      <c r="K149" s="82">
        <v>6.4897499999999999E-3</v>
      </c>
      <c r="L149" s="82">
        <v>1000.7671</v>
      </c>
      <c r="M149" s="82" t="s">
        <v>205</v>
      </c>
    </row>
    <row r="150" spans="1:13">
      <c r="A150" s="83" t="str">
        <f t="shared" si="2"/>
        <v>TLFZDD</v>
      </c>
      <c r="B150" s="83" t="s">
        <v>157</v>
      </c>
      <c r="C150" s="83" t="s">
        <v>177</v>
      </c>
      <c r="D150" s="82" t="s">
        <v>202</v>
      </c>
      <c r="E150" s="82" t="s">
        <v>203</v>
      </c>
      <c r="F150" s="82" t="s">
        <v>6</v>
      </c>
      <c r="G150" s="82" t="s">
        <v>204</v>
      </c>
      <c r="H150" s="86" t="s">
        <v>244</v>
      </c>
      <c r="I150" s="86" t="s">
        <v>244</v>
      </c>
      <c r="J150" s="82">
        <v>6.4897499999999997E-2</v>
      </c>
      <c r="K150" s="82">
        <v>6.4897499999999999E-3</v>
      </c>
      <c r="L150" s="82">
        <v>1000.7671</v>
      </c>
      <c r="M150" s="82" t="s">
        <v>206</v>
      </c>
    </row>
    <row r="151" spans="1:13">
      <c r="A151" s="83" t="str">
        <f t="shared" si="2"/>
        <v>TLFD</v>
      </c>
      <c r="B151" s="83" t="s">
        <v>157</v>
      </c>
      <c r="C151" s="83" t="s">
        <v>170</v>
      </c>
      <c r="D151" s="82" t="s">
        <v>202</v>
      </c>
      <c r="E151" s="82" t="s">
        <v>207</v>
      </c>
      <c r="F151" s="82" t="s">
        <v>6</v>
      </c>
      <c r="G151" s="82" t="s">
        <v>208</v>
      </c>
      <c r="H151" s="86" t="s">
        <v>244</v>
      </c>
      <c r="I151" s="86" t="s">
        <v>244</v>
      </c>
      <c r="J151" s="82">
        <v>0.14833589</v>
      </c>
      <c r="K151" s="82">
        <v>1.4833590000000001E-2</v>
      </c>
      <c r="L151" s="82">
        <v>1001.2572</v>
      </c>
      <c r="M151" s="82" t="s">
        <v>205</v>
      </c>
    </row>
    <row r="152" spans="1:13">
      <c r="A152" s="83" t="str">
        <f t="shared" si="2"/>
        <v>TLFD</v>
      </c>
      <c r="B152" s="83" t="s">
        <v>157</v>
      </c>
      <c r="C152" s="83" t="s">
        <v>170</v>
      </c>
      <c r="D152" s="82" t="s">
        <v>202</v>
      </c>
      <c r="E152" s="82" t="s">
        <v>207</v>
      </c>
      <c r="F152" s="82" t="s">
        <v>6</v>
      </c>
      <c r="G152" s="82" t="s">
        <v>208</v>
      </c>
      <c r="H152" s="86" t="s">
        <v>244</v>
      </c>
      <c r="I152" s="86" t="s">
        <v>244</v>
      </c>
      <c r="J152" s="82">
        <v>0.14833589</v>
      </c>
      <c r="K152" s="82">
        <v>1.4833590000000001E-2</v>
      </c>
      <c r="L152" s="82">
        <v>1001.2572</v>
      </c>
      <c r="M152" s="82" t="s">
        <v>206</v>
      </c>
    </row>
    <row r="153" spans="1:13">
      <c r="A153" s="83" t="str">
        <f t="shared" si="2"/>
        <v>TLFSDD</v>
      </c>
      <c r="B153" s="83" t="s">
        <v>157</v>
      </c>
      <c r="C153" s="83" t="s">
        <v>172</v>
      </c>
      <c r="D153" s="82" t="s">
        <v>202</v>
      </c>
      <c r="E153" s="82" t="s">
        <v>209</v>
      </c>
      <c r="F153" s="82" t="s">
        <v>6</v>
      </c>
      <c r="G153" s="82" t="s">
        <v>210</v>
      </c>
      <c r="H153" s="86" t="s">
        <v>244</v>
      </c>
      <c r="I153" s="86" t="s">
        <v>244</v>
      </c>
      <c r="J153" s="82">
        <v>0.14367943999999999</v>
      </c>
      <c r="K153" s="82">
        <v>1.4367939999999999E-2</v>
      </c>
      <c r="L153" s="82">
        <v>1000.7587</v>
      </c>
      <c r="M153" s="82" t="s">
        <v>205</v>
      </c>
    </row>
    <row r="154" spans="1:13">
      <c r="A154" s="83" t="str">
        <f t="shared" si="2"/>
        <v>TLFSDD</v>
      </c>
      <c r="B154" s="83" t="s">
        <v>157</v>
      </c>
      <c r="C154" s="83" t="s">
        <v>172</v>
      </c>
      <c r="D154" s="82" t="s">
        <v>202</v>
      </c>
      <c r="E154" s="82" t="s">
        <v>209</v>
      </c>
      <c r="F154" s="82" t="s">
        <v>6</v>
      </c>
      <c r="G154" s="82" t="s">
        <v>210</v>
      </c>
      <c r="H154" s="86" t="s">
        <v>244</v>
      </c>
      <c r="I154" s="86" t="s">
        <v>244</v>
      </c>
      <c r="J154" s="82">
        <v>0.14367943999999999</v>
      </c>
      <c r="K154" s="82">
        <v>1.4367939999999999E-2</v>
      </c>
      <c r="L154" s="82">
        <v>1000.7587</v>
      </c>
      <c r="M154" s="82" t="s">
        <v>206</v>
      </c>
    </row>
    <row r="155" spans="1:13">
      <c r="A155" s="83" t="str">
        <f t="shared" si="2"/>
        <v>TLFZDD</v>
      </c>
      <c r="B155" s="83" t="s">
        <v>157</v>
      </c>
      <c r="C155" s="83" t="s">
        <v>177</v>
      </c>
      <c r="D155" s="82" t="s">
        <v>202</v>
      </c>
      <c r="E155" s="82" t="s">
        <v>203</v>
      </c>
      <c r="F155" s="82" t="s">
        <v>6</v>
      </c>
      <c r="G155" s="82" t="s">
        <v>204</v>
      </c>
      <c r="H155" s="86" t="s">
        <v>245</v>
      </c>
      <c r="I155" s="86" t="s">
        <v>245</v>
      </c>
      <c r="J155" s="82">
        <v>6.8807259999999995E-2</v>
      </c>
      <c r="K155" s="82">
        <v>6.8807299999999998E-3</v>
      </c>
      <c r="L155" s="82">
        <v>1000.7671</v>
      </c>
      <c r="M155" s="82" t="s">
        <v>205</v>
      </c>
    </row>
    <row r="156" spans="1:13">
      <c r="A156" s="83" t="str">
        <f t="shared" si="2"/>
        <v>TLFZDD</v>
      </c>
      <c r="B156" s="83" t="s">
        <v>157</v>
      </c>
      <c r="C156" s="83" t="s">
        <v>177</v>
      </c>
      <c r="D156" s="82" t="s">
        <v>202</v>
      </c>
      <c r="E156" s="82" t="s">
        <v>203</v>
      </c>
      <c r="F156" s="82" t="s">
        <v>6</v>
      </c>
      <c r="G156" s="82" t="s">
        <v>204</v>
      </c>
      <c r="H156" s="86" t="s">
        <v>245</v>
      </c>
      <c r="I156" s="86" t="s">
        <v>245</v>
      </c>
      <c r="J156" s="82">
        <v>6.8807259999999995E-2</v>
      </c>
      <c r="K156" s="82">
        <v>6.8807299999999998E-3</v>
      </c>
      <c r="L156" s="82">
        <v>1000.7671</v>
      </c>
      <c r="M156" s="82" t="s">
        <v>206</v>
      </c>
    </row>
    <row r="157" spans="1:13">
      <c r="A157" s="83" t="str">
        <f t="shared" si="2"/>
        <v>TLFD</v>
      </c>
      <c r="B157" s="83" t="s">
        <v>157</v>
      </c>
      <c r="C157" s="83" t="s">
        <v>170</v>
      </c>
      <c r="D157" s="82" t="s">
        <v>202</v>
      </c>
      <c r="E157" s="82" t="s">
        <v>207</v>
      </c>
      <c r="F157" s="82" t="s">
        <v>6</v>
      </c>
      <c r="G157" s="82" t="s">
        <v>208</v>
      </c>
      <c r="H157" s="86" t="s">
        <v>245</v>
      </c>
      <c r="I157" s="86" t="s">
        <v>245</v>
      </c>
      <c r="J157" s="82">
        <v>0.15251998999999999</v>
      </c>
      <c r="K157" s="82">
        <v>1.5252E-2</v>
      </c>
      <c r="L157" s="82">
        <v>1001.2572</v>
      </c>
      <c r="M157" s="82" t="s">
        <v>205</v>
      </c>
    </row>
    <row r="158" spans="1:13">
      <c r="A158" s="83" t="str">
        <f t="shared" si="2"/>
        <v>TLFD</v>
      </c>
      <c r="B158" s="83" t="s">
        <v>157</v>
      </c>
      <c r="C158" s="83" t="s">
        <v>170</v>
      </c>
      <c r="D158" s="82" t="s">
        <v>202</v>
      </c>
      <c r="E158" s="82" t="s">
        <v>207</v>
      </c>
      <c r="F158" s="82" t="s">
        <v>6</v>
      </c>
      <c r="G158" s="82" t="s">
        <v>208</v>
      </c>
      <c r="H158" s="86" t="s">
        <v>245</v>
      </c>
      <c r="I158" s="86" t="s">
        <v>245</v>
      </c>
      <c r="J158" s="82">
        <v>0.15251998999999999</v>
      </c>
      <c r="K158" s="82">
        <v>1.5252E-2</v>
      </c>
      <c r="L158" s="82">
        <v>1001.2572</v>
      </c>
      <c r="M158" s="82" t="s">
        <v>206</v>
      </c>
    </row>
    <row r="159" spans="1:13">
      <c r="A159" s="83" t="str">
        <f t="shared" si="2"/>
        <v>TLFSDD</v>
      </c>
      <c r="B159" s="83" t="s">
        <v>157</v>
      </c>
      <c r="C159" s="83" t="s">
        <v>172</v>
      </c>
      <c r="D159" s="82" t="s">
        <v>202</v>
      </c>
      <c r="E159" s="82" t="s">
        <v>209</v>
      </c>
      <c r="F159" s="82" t="s">
        <v>6</v>
      </c>
      <c r="G159" s="82" t="s">
        <v>210</v>
      </c>
      <c r="H159" s="86" t="s">
        <v>245</v>
      </c>
      <c r="I159" s="86" t="s">
        <v>245</v>
      </c>
      <c r="J159" s="82">
        <v>0.14781966999999999</v>
      </c>
      <c r="K159" s="82">
        <v>1.478197E-2</v>
      </c>
      <c r="L159" s="82">
        <v>1000.7587</v>
      </c>
      <c r="M159" s="82" t="s">
        <v>205</v>
      </c>
    </row>
    <row r="160" spans="1:13">
      <c r="A160" s="83" t="str">
        <f t="shared" si="2"/>
        <v>TLFSDD</v>
      </c>
      <c r="B160" s="83" t="s">
        <v>157</v>
      </c>
      <c r="C160" s="83" t="s">
        <v>172</v>
      </c>
      <c r="D160" s="82" t="s">
        <v>202</v>
      </c>
      <c r="E160" s="82" t="s">
        <v>209</v>
      </c>
      <c r="F160" s="82" t="s">
        <v>6</v>
      </c>
      <c r="G160" s="82" t="s">
        <v>210</v>
      </c>
      <c r="H160" s="86" t="s">
        <v>245</v>
      </c>
      <c r="I160" s="86" t="s">
        <v>245</v>
      </c>
      <c r="J160" s="82">
        <v>0.14781966999999999</v>
      </c>
      <c r="K160" s="82">
        <v>1.478197E-2</v>
      </c>
      <c r="L160" s="82">
        <v>1000.7587</v>
      </c>
      <c r="M160" s="82" t="s">
        <v>206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230"/>
  <sheetViews>
    <sheetView workbookViewId="0">
      <selection activeCell="O216" sqref="O216"/>
    </sheetView>
  </sheetViews>
  <sheetFormatPr defaultRowHeight="12.75"/>
  <sheetData>
    <row r="1" spans="1:1">
      <c r="A1" t="s">
        <v>284</v>
      </c>
    </row>
    <row r="32" spans="1:1">
      <c r="A32" t="s">
        <v>285</v>
      </c>
    </row>
    <row r="65" spans="1:1">
      <c r="A65" t="s">
        <v>286</v>
      </c>
    </row>
    <row r="98" spans="1:1">
      <c r="A98" t="s">
        <v>287</v>
      </c>
    </row>
    <row r="131" spans="1:1">
      <c r="A131" t="s">
        <v>288</v>
      </c>
    </row>
    <row r="164" spans="1:1">
      <c r="A164" t="s">
        <v>289</v>
      </c>
    </row>
    <row r="197" spans="1:1">
      <c r="A197" t="s">
        <v>290</v>
      </c>
    </row>
    <row r="230" spans="1:1">
      <c r="A230" t="s">
        <v>291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Half Yearly Financial</vt:lpstr>
      <vt:lpstr>Notes</vt:lpstr>
      <vt:lpstr>Annexure 1</vt:lpstr>
      <vt:lpstr>Annexure 2 </vt:lpstr>
      <vt:lpstr>Annexure 3</vt:lpstr>
      <vt:lpstr>Dividend</vt:lpstr>
      <vt:lpstr>Risk-o-Meter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Seemanjali Gohel</dc:creator>
  <cp:lastModifiedBy>MADHURA SHINDE</cp:lastModifiedBy>
  <dcterms:created xsi:type="dcterms:W3CDTF">2019-10-09T08:23:59Z</dcterms:created>
  <dcterms:modified xsi:type="dcterms:W3CDTF">2022-04-29T07:28:17Z</dcterms:modified>
</cp:coreProperties>
</file>